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575" activeTab="5"/>
  </bookViews>
  <sheets>
    <sheet name="BS" sheetId="1" r:id="rId1"/>
    <sheet name="PL-ann sum" sheetId="2" r:id="rId2"/>
    <sheet name="Equity-ann" sheetId="3" r:id="rId3"/>
    <sheet name="CF-Ann" sheetId="4" r:id="rId4"/>
    <sheet name="Sheet1" sheetId="5" r:id="rId5"/>
    <sheet name="Sheet2" sheetId="6" r:id="rId6"/>
  </sheets>
  <externalReferences>
    <externalReference r:id="rId9"/>
  </externalReferences>
  <definedNames>
    <definedName name="_xlnm.Print_Area" localSheetId="0">'BS'!$A$1:$J$60</definedName>
    <definedName name="_xlnm.Print_Area" localSheetId="3">'CF-Ann'!$A$1:$F$45</definedName>
  </definedNames>
  <calcPr fullCalcOnLoad="1"/>
</workbook>
</file>

<file path=xl/sharedStrings.xml><?xml version="1.0" encoding="utf-8"?>
<sst xmlns="http://schemas.openxmlformats.org/spreadsheetml/2006/main" count="187" uniqueCount="125">
  <si>
    <t>MERGE ENERGY BHD. (420099-X)</t>
  </si>
  <si>
    <t>INTERIM FINANCIAL STATEMENT FOR THE SECOND QUARTER ENDED 31 JULY 2010</t>
  </si>
  <si>
    <t xml:space="preserve">UNAUDITED CONDENSED CONSOLIDATED STATEMENTS OF FINANCIAL POSITION </t>
  </si>
  <si>
    <t>Unaudited</t>
  </si>
  <si>
    <t>Audited</t>
  </si>
  <si>
    <t>As at</t>
  </si>
  <si>
    <t>31.07.2010</t>
  </si>
  <si>
    <t>31.01.2010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</si>
  <si>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</si>
  <si>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</si>
  <si>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</si>
  <si>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</si>
  <si>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</si>
  <si>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</si>
  <si>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Intangible assets</t>
  </si>
  <si>
    <t>Current Assets</t>
  </si>
  <si>
    <t>Stock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</si>
  <si>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</si>
  <si>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</si>
  <si>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</si>
  <si>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</si>
  <si>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</si>
  <si>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</si>
  <si>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</si>
  <si>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</si>
  <si>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</si>
  <si>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Holders Of The Company</t>
  </si>
  <si>
    <t>Share capital</t>
  </si>
  <si>
    <t>Reserves</t>
  </si>
  <si>
    <t>Share premium</t>
  </si>
  <si>
    <t>Revaluation reserve</t>
  </si>
  <si>
    <t>Accumulated losses</t>
  </si>
  <si>
    <t>Total Equity</t>
  </si>
  <si>
    <t>Non Current Liabilities</t>
  </si>
  <si>
    <t>Long term borrowings</t>
  </si>
  <si>
    <t>Current Liabilities</t>
  </si>
  <si>
    <t>Amounts due to customers for contract works</t>
  </si>
  <si>
    <t>Trade payables</t>
  </si>
  <si>
    <t>Other payables and accruals</t>
  </si>
  <si>
    <t>Amount due to directors</t>
  </si>
  <si>
    <t>Short term borrowings</t>
  </si>
  <si>
    <t>Tax payables</t>
  </si>
  <si>
    <t>Total Liabilities</t>
  </si>
  <si>
    <t>TOTAL EQUITY AND LIABILITIES</t>
  </si>
  <si>
    <t>Net assets per share attributable to ordinary equity holders of the company (RM)</t>
  </si>
  <si>
    <t>(The Condensed Consolidated Statement of Financial Position should be read in conjunction with the Annual Financial Report for the financial year ended 31 January 2010.)</t>
  </si>
  <si>
    <t>UNAUDITED CONDENSED CONSOLIDATED STATEMENTS OF COMPREHENSIVE INCOME</t>
  </si>
  <si>
    <t>SECOND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</si>
  <si>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</si>
  <si>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</si>
  <si>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</si>
  <si>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</si>
  <si>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</si>
  <si>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</si>
  <si>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</si>
  <si>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31.07.2009</t>
  </si>
  <si>
    <t>Revenue</t>
  </si>
  <si>
    <t>Operating Expenses</t>
  </si>
  <si>
    <t>Other Income</t>
  </si>
  <si>
    <t>Profit/(Loss)  from Operations</t>
  </si>
  <si>
    <t>Finance Cost</t>
  </si>
  <si>
    <t>Share of result in jointly controlled entity</t>
  </si>
  <si>
    <t>Profit/(Loss) before taxation and zakat</t>
  </si>
  <si>
    <t>Taxation</t>
  </si>
  <si>
    <t>Profit/(Loss) after taxation and zakat</t>
  </si>
  <si>
    <t>Profit/(Loss)  for the period</t>
  </si>
  <si>
    <t>Other Comprehensive Income</t>
  </si>
  <si>
    <t>Total Compreshensive Income / (Loss)</t>
  </si>
  <si>
    <t>For The Period</t>
  </si>
  <si>
    <t>Profit/(Loss)  attributable to :</t>
  </si>
  <si>
    <t>Equity holder of the Company</t>
  </si>
  <si>
    <t>Minority Interest</t>
  </si>
  <si>
    <t>attributable to :</t>
  </si>
  <si>
    <t>Earnings per share : --</t>
  </si>
  <si>
    <t>sen</t>
  </si>
  <si>
    <t xml:space="preserve"> - basic / diluted</t>
  </si>
  <si>
    <t>(The Condensed Consolidated Statements of Compreshensive Income should be read in conjunction with the Annual Financial Report for the financial year ended 31 January 2010.)</t>
  </si>
  <si>
    <t>Additional Information</t>
  </si>
  <si>
    <t>Gross Interest Income</t>
  </si>
  <si>
    <t>Gross Interest Expense</t>
  </si>
  <si>
    <t>UNAUDITED CONDENSED CONSOLIDATED STATEMENTS OF CHANGES IN EQUITY</t>
  </si>
  <si>
    <t>Attributable to Equity Holders of the Company</t>
  </si>
  <si>
    <t>Share</t>
  </si>
  <si>
    <t xml:space="preserve">Share </t>
  </si>
  <si>
    <t>Accumulated</t>
  </si>
  <si>
    <t xml:space="preserve">Minority </t>
  </si>
  <si>
    <t>Total</t>
  </si>
  <si>
    <t>Capital</t>
  </si>
  <si>
    <t>Premium</t>
  </si>
  <si>
    <t>Losses</t>
  </si>
  <si>
    <t>Interests</t>
  </si>
  <si>
    <t>Equity</t>
  </si>
  <si>
    <t>At at 1 February 2010</t>
  </si>
  <si>
    <t>(as previously stated)</t>
  </si>
  <si>
    <t xml:space="preserve">Net profit / (loss)  for the financial year to date </t>
  </si>
  <si>
    <t>At 31 July  2010</t>
  </si>
  <si>
    <t>At 1 February 2009</t>
  </si>
  <si>
    <t xml:space="preserve">Net profit/ (loss)  for the financial year to date </t>
  </si>
  <si>
    <t>At 31 July 2009</t>
  </si>
  <si>
    <t>(The Condensed Consolidated Statements of Changes in Equity should be read in conjunction with the Annual Financial Report for the financial year ended 31 January 2010.)</t>
  </si>
  <si>
    <t xml:space="preserve">UNAUDITED CONDENSED CONSOLIDATED STATEMENTS OF CASH FLOWS </t>
  </si>
  <si>
    <t>6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</si>
  <si>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</si>
  <si>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</si>
  <si>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</si>
  <si>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</si>
  <si>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</si>
  <si>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</si>
  <si>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</si>
  <si>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</si>
  <si>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</si>
  <si>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</si>
  <si>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</si>
  <si>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</si>
  <si>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</si>
  <si>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>Zakat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</si>
  <si>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</si>
  <si>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</si>
  <si>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</si>
  <si>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</si>
  <si>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</si>
  <si>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</si>
  <si>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</si>
  <si>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 xml:space="preserve">Cash and cash equivalents at end of the quarter </t>
  </si>
  <si>
    <t>(The Condensed Consolidated Statements Of Cash Flows  should be read in conjunction with the Annual Financial Report for the financial year ended 31 January 2010.)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</si>
</sst>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  <numFmt numFmtId="216" formatCode="[$-409]dddd\,\ mmmm\ dd\,\ yyyy"/>
    <numFmt numFmtId="217" formatCode="dd/mm/yy;@"/>
    <numFmt numFmtId="218" formatCode="dd/mm/yyyy;@"/>
    <numFmt numFmtId="219" formatCode="#,##0;[Red]\(#,##0\);\-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183" fontId="2" fillId="0" borderId="0" xfId="42" applyNumberFormat="1" applyFont="1" applyAlignment="1">
      <alignment/>
    </xf>
    <xf numFmtId="183" fontId="0" fillId="0" borderId="0" xfId="42" applyNumberFormat="1" applyAlignment="1">
      <alignment/>
    </xf>
    <xf numFmtId="183" fontId="1" fillId="0" borderId="0" xfId="42" applyNumberFormat="1" applyFont="1" applyAlignment="1">
      <alignment/>
    </xf>
    <xf numFmtId="183" fontId="1" fillId="0" borderId="0" xfId="42" applyNumberFormat="1" applyFont="1" applyBorder="1" applyAlignment="1">
      <alignment/>
    </xf>
    <xf numFmtId="183" fontId="2" fillId="0" borderId="0" xfId="42" applyNumberFormat="1" applyFont="1" applyBorder="1" applyAlignment="1">
      <alignment/>
    </xf>
    <xf numFmtId="18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183" fontId="1" fillId="0" borderId="10" xfId="42" applyNumberFormat="1" applyFont="1" applyBorder="1" applyAlignment="1">
      <alignment/>
    </xf>
    <xf numFmtId="183" fontId="1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183" fontId="1" fillId="0" borderId="12" xfId="42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183" fontId="1" fillId="0" borderId="0" xfId="42" applyNumberFormat="1" applyFont="1" applyBorder="1" applyAlignment="1">
      <alignment vertical="center"/>
    </xf>
    <xf numFmtId="183" fontId="2" fillId="0" borderId="0" xfId="42" applyNumberFormat="1" applyFont="1" applyBorder="1" applyAlignment="1">
      <alignment vertical="center"/>
    </xf>
    <xf numFmtId="183" fontId="0" fillId="0" borderId="0" xfId="0" applyNumberFormat="1" applyFill="1" applyBorder="1" applyAlignment="1">
      <alignment/>
    </xf>
    <xf numFmtId="183" fontId="1" fillId="0" borderId="12" xfId="42" applyNumberFormat="1" applyFont="1" applyBorder="1" applyAlignment="1">
      <alignment vertical="center"/>
    </xf>
    <xf numFmtId="43" fontId="1" fillId="0" borderId="13" xfId="42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2" fillId="0" borderId="0" xfId="42" applyNumberFormat="1" applyFont="1" applyBorder="1" applyAlignment="1">
      <alignment horizontal="center"/>
    </xf>
    <xf numFmtId="43" fontId="2" fillId="0" borderId="0" xfId="42" applyFont="1" applyFill="1" applyBorder="1" applyAlignment="1">
      <alignment/>
    </xf>
    <xf numFmtId="49" fontId="1" fillId="0" borderId="0" xfId="42" applyNumberFormat="1" applyFont="1" applyBorder="1" applyAlignment="1">
      <alignment/>
    </xf>
    <xf numFmtId="49" fontId="2" fillId="0" borderId="0" xfId="42" applyNumberFormat="1" applyFont="1" applyBorder="1" applyAlignment="1">
      <alignment/>
    </xf>
    <xf numFmtId="49" fontId="2" fillId="0" borderId="0" xfId="42" applyNumberFormat="1" applyFont="1" applyBorder="1" applyAlignment="1">
      <alignment horizontal="center"/>
    </xf>
    <xf numFmtId="183" fontId="1" fillId="0" borderId="0" xfId="42" applyNumberFormat="1" applyFont="1" applyFill="1" applyBorder="1" applyAlignment="1">
      <alignment/>
    </xf>
    <xf numFmtId="183" fontId="2" fillId="0" borderId="0" xfId="42" applyNumberFormat="1" applyFont="1" applyFill="1" applyBorder="1" applyAlignment="1">
      <alignment/>
    </xf>
    <xf numFmtId="183" fontId="2" fillId="0" borderId="0" xfId="42" applyNumberFormat="1" applyFont="1" applyFill="1" applyAlignment="1">
      <alignment/>
    </xf>
    <xf numFmtId="183" fontId="1" fillId="0" borderId="0" xfId="42" applyNumberFormat="1" applyFont="1" applyFill="1" applyAlignment="1">
      <alignment/>
    </xf>
    <xf numFmtId="183" fontId="1" fillId="0" borderId="10" xfId="42" applyNumberFormat="1" applyFont="1" applyFill="1" applyBorder="1" applyAlignment="1">
      <alignment/>
    </xf>
    <xf numFmtId="183" fontId="2" fillId="0" borderId="10" xfId="42" applyNumberFormat="1" applyFont="1" applyFill="1" applyBorder="1" applyAlignment="1">
      <alignment/>
    </xf>
    <xf numFmtId="183" fontId="1" fillId="0" borderId="0" xfId="42" applyNumberFormat="1" applyFont="1" applyFill="1" applyBorder="1" applyAlignment="1">
      <alignment horizontal="center"/>
    </xf>
    <xf numFmtId="183" fontId="2" fillId="0" borderId="0" xfId="42" applyNumberFormat="1" applyFont="1" applyFill="1" applyBorder="1" applyAlignment="1">
      <alignment horizontal="center"/>
    </xf>
    <xf numFmtId="49" fontId="7" fillId="0" borderId="0" xfId="42" applyNumberFormat="1" applyFont="1" applyBorder="1" applyAlignment="1">
      <alignment horizontal="center"/>
    </xf>
    <xf numFmtId="183" fontId="1" fillId="0" borderId="14" xfId="42" applyNumberFormat="1" applyFont="1" applyFill="1" applyBorder="1" applyAlignment="1">
      <alignment/>
    </xf>
    <xf numFmtId="183" fontId="2" fillId="0" borderId="14" xfId="42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3" fontId="1" fillId="0" borderId="15" xfId="42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83" fontId="1" fillId="0" borderId="19" xfId="42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183" fontId="2" fillId="0" borderId="19" xfId="42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183" fontId="2" fillId="0" borderId="20" xfId="42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83" fontId="2" fillId="0" borderId="0" xfId="42" applyNumberFormat="1" applyFont="1" applyAlignment="1">
      <alignment/>
    </xf>
    <xf numFmtId="183" fontId="2" fillId="0" borderId="0" xfId="42" applyNumberFormat="1" applyFont="1" applyAlignment="1">
      <alignment horizontal="center"/>
    </xf>
    <xf numFmtId="183" fontId="2" fillId="0" borderId="14" xfId="42" applyNumberFormat="1" applyFont="1" applyBorder="1" applyAlignment="1">
      <alignment horizontal="center"/>
    </xf>
    <xf numFmtId="183" fontId="2" fillId="0" borderId="14" xfId="42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0" xfId="42" applyNumberFormat="1" applyFont="1" applyAlignment="1">
      <alignment horizontal="right"/>
    </xf>
    <xf numFmtId="183" fontId="2" fillId="0" borderId="12" xfId="42" applyNumberFormat="1" applyFont="1" applyBorder="1" applyAlignment="1">
      <alignment horizontal="right"/>
    </xf>
    <xf numFmtId="183" fontId="2" fillId="0" borderId="0" xfId="42" applyNumberFormat="1" applyFont="1" applyBorder="1" applyAlignment="1">
      <alignment horizontal="right"/>
    </xf>
    <xf numFmtId="183" fontId="2" fillId="0" borderId="13" xfId="42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3" fontId="0" fillId="0" borderId="0" xfId="42" applyFill="1" applyBorder="1" applyAlignment="1">
      <alignment/>
    </xf>
    <xf numFmtId="183" fontId="2" fillId="0" borderId="15" xfId="42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" fillId="0" borderId="0" xfId="42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180975</xdr:rowOff>
    </xdr:from>
    <xdr:to>
      <xdr:col>4</xdr:col>
      <xdr:colOff>314325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3438525" y="1266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</xdr:row>
      <xdr:rowOff>200025</xdr:rowOff>
    </xdr:from>
    <xdr:to>
      <xdr:col>7</xdr:col>
      <xdr:colOff>962025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6962775" y="1285875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161925</xdr:rowOff>
    </xdr:from>
    <xdr:to>
      <xdr:col>4</xdr:col>
      <xdr:colOff>295275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3457575" y="4400550"/>
          <a:ext cx="228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20</xdr:row>
      <xdr:rowOff>190500</xdr:rowOff>
    </xdr:from>
    <xdr:to>
      <xdr:col>7</xdr:col>
      <xdr:colOff>990600</xdr:colOff>
      <xdr:row>20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962775" y="4429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imean\c\wm\My%20Documents\Merge%20Energy\Consol%20Group%20Ac\consol%20YE%20Jan%202011\PE%2031%20July%202010\MEBCONSOL%20JUL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-Monteiro"/>
      <sheetName val="CF 07.10"/>
      <sheetName val="CBS 07.10 CF"/>
      <sheetName val="CBS 07.10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MEBPVreno"/>
    </sheetNames>
    <sheetDataSet>
      <sheetData sheetId="0">
        <row r="2">
          <cell r="A2" t="str">
            <v>INTERIM FINANCIAL STATEMENT FOR THE SECOND QUARTER ENDED 31 JULY 2010</v>
          </cell>
        </row>
      </sheetData>
      <sheetData sheetId="2">
        <row r="2">
          <cell r="A2" t="str">
            <v>INTERIM FINANCIAL STATEMENT FOR THE SECOND QUARTER ENDED 31 JULY 2010</v>
          </cell>
        </row>
      </sheetData>
      <sheetData sheetId="3">
        <row r="2">
          <cell r="A2" t="str">
            <v>INTERIM FINANCIAL STATEMENT FOR THE SECOND QUARTER ENDED 31 JULY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P76"/>
  <sheetViews>
    <sheetView zoomScale="75" zoomScaleNormal="75" zoomScalePageLayoutView="0" workbookViewId="0" topLeftCell="A10">
      <selection activeCell="L1" sqref="L1"/>
    </sheetView>
  </sheetViews>
  <sheetFormatPr defaultColWidth="9.140625" defaultRowHeight="12.75"/>
  <cols>
    <col min="1" max="1" width="3.57421875" style="0" customWidth="1"/>
    <col min="5" max="6" width="9.28125" style="0" customWidth="1"/>
    <col min="7" max="7" width="10.8515625" style="0" bestFit="1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  <col min="12" max="12" width="15.140625" style="0" bestFit="1" customWidth="1"/>
    <col min="13" max="13" width="5.57421875" style="0" customWidth="1"/>
    <col min="14" max="15" width="7.7109375" style="0" bestFit="1" customWidth="1"/>
  </cols>
  <sheetData>
    <row r="1" spans="1:10" ht="21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.7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4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.75">
      <c r="A4" s="2"/>
      <c r="B4" s="3"/>
      <c r="C4" s="2"/>
      <c r="D4" s="3"/>
      <c r="E4" s="3"/>
      <c r="F4" s="4"/>
      <c r="G4" s="4"/>
      <c r="H4" s="4"/>
      <c r="I4" s="4"/>
      <c r="J4" s="4"/>
    </row>
    <row r="5" spans="2:10" ht="15">
      <c r="B5" s="4"/>
      <c r="C5" s="4"/>
      <c r="D5" s="4"/>
      <c r="E5" s="4"/>
      <c r="F5" s="4"/>
      <c r="G5" s="4"/>
      <c r="H5" s="4"/>
      <c r="I5" s="4"/>
      <c r="J5" s="4"/>
    </row>
    <row r="6" spans="1:16" ht="15.75">
      <c r="A6" s="5"/>
      <c r="B6" s="5"/>
      <c r="C6" s="5"/>
      <c r="D6" s="5"/>
      <c r="E6" s="5"/>
      <c r="F6" s="5"/>
      <c r="G6" s="5"/>
      <c r="H6" s="1" t="s">
        <v>3</v>
      </c>
      <c r="I6" s="5"/>
      <c r="J6" s="1" t="s">
        <v>4</v>
      </c>
      <c r="L6" s="84"/>
      <c r="M6" s="27"/>
      <c r="N6" s="27"/>
      <c r="O6" s="27"/>
      <c r="P6" s="27"/>
    </row>
    <row r="7" spans="1:16" ht="15.75">
      <c r="A7" s="4"/>
      <c r="B7" s="4"/>
      <c r="C7" s="4"/>
      <c r="D7" s="4"/>
      <c r="E7" s="4"/>
      <c r="F7" s="4"/>
      <c r="G7" s="4"/>
      <c r="H7" s="1" t="s">
        <v>5</v>
      </c>
      <c r="I7" s="6"/>
      <c r="J7" s="1" t="s">
        <v>5</v>
      </c>
      <c r="L7" s="85"/>
      <c r="M7" s="27"/>
      <c r="N7" s="27"/>
      <c r="O7" s="27"/>
      <c r="P7" s="27"/>
    </row>
    <row r="8" spans="1:16" ht="15.75">
      <c r="A8" s="4"/>
      <c r="B8" s="4"/>
      <c r="C8" s="4"/>
      <c r="D8" s="4"/>
      <c r="E8" s="4"/>
      <c r="F8" s="4"/>
      <c r="G8" s="4"/>
      <c r="H8" s="7" t="s">
        <v>6</v>
      </c>
      <c r="I8" s="6"/>
      <c r="J8" s="7" t="s">
        <v>7</v>
      </c>
      <c r="L8" s="86"/>
      <c r="M8" s="27"/>
      <c r="N8" s="27"/>
      <c r="O8" s="27"/>
      <c r="P8" s="27"/>
    </row>
    <row r="9" spans="1:16" ht="15.75">
      <c r="A9" s="4"/>
      <c r="B9" s="4"/>
      <c r="C9" s="4"/>
      <c r="D9" s="4"/>
      <c r="E9" s="4"/>
      <c r="F9" s="4"/>
      <c r="G9" s="4"/>
      <c r="H9" s="1" t="s">
        <v>8</v>
      </c>
      <c r="I9" s="6"/>
      <c r="J9" s="1" t="s">
        <v>8</v>
      </c>
      <c r="L9" s="84"/>
      <c r="M9" s="27"/>
      <c r="N9" s="27"/>
      <c r="O9" s="27"/>
      <c r="P9" s="27"/>
    </row>
    <row r="10" spans="1:16" ht="15.75">
      <c r="A10" s="6" t="s">
        <v>9</v>
      </c>
      <c r="B10" s="4"/>
      <c r="C10" s="4"/>
      <c r="D10" s="4"/>
      <c r="E10" s="4"/>
      <c r="F10" s="4"/>
      <c r="G10" s="4"/>
      <c r="H10" s="1"/>
      <c r="I10" s="6"/>
      <c r="J10" s="1"/>
      <c r="L10" s="27"/>
      <c r="M10" s="27"/>
      <c r="N10" s="27"/>
      <c r="O10" s="27"/>
      <c r="P10" s="27"/>
    </row>
    <row r="11" spans="1:16" ht="15.75">
      <c r="A11" s="6" t="s">
        <v>10</v>
      </c>
      <c r="B11" s="4"/>
      <c r="C11" s="4"/>
      <c r="D11" s="4"/>
      <c r="E11" s="4"/>
      <c r="F11" s="4"/>
      <c r="G11" s="4"/>
      <c r="H11" s="8"/>
      <c r="I11" s="8"/>
      <c r="J11" s="8"/>
      <c r="K11" s="9"/>
      <c r="L11" s="27"/>
      <c r="M11" s="27"/>
      <c r="N11" s="27"/>
      <c r="O11" s="27"/>
      <c r="P11" s="27"/>
    </row>
    <row r="12" spans="1:16" ht="15.75">
      <c r="A12" s="4"/>
      <c r="B12" s="4" t="s">
        <v>11</v>
      </c>
      <c r="C12" s="4"/>
      <c r="D12" s="4"/>
      <c r="E12" s="4"/>
      <c r="F12" s="4"/>
      <c r="G12" s="4"/>
      <c r="H12" s="10">
        <v>3776</v>
      </c>
      <c r="I12" s="8"/>
      <c r="J12" s="10">
        <v>3166</v>
      </c>
      <c r="K12" s="9"/>
      <c r="L12" s="14"/>
      <c r="M12" s="27"/>
      <c r="N12" s="21"/>
      <c r="O12" s="27"/>
      <c r="P12" s="27"/>
    </row>
    <row r="13" spans="1:16" ht="15.75">
      <c r="A13" s="4"/>
      <c r="B13" s="4" t="s">
        <v>12</v>
      </c>
      <c r="C13" s="4"/>
      <c r="D13" s="4"/>
      <c r="E13" s="4"/>
      <c r="F13" s="4"/>
      <c r="G13" s="4"/>
      <c r="H13" s="10">
        <v>6636</v>
      </c>
      <c r="I13" s="8"/>
      <c r="J13" s="10">
        <v>6636</v>
      </c>
      <c r="K13" s="9"/>
      <c r="L13" s="14"/>
      <c r="M13" s="27"/>
      <c r="N13" s="27"/>
      <c r="O13" s="27"/>
      <c r="P13" s="27"/>
    </row>
    <row r="14" spans="1:16" ht="15.75">
      <c r="A14" s="4"/>
      <c r="B14" s="4" t="s">
        <v>13</v>
      </c>
      <c r="C14" s="4"/>
      <c r="D14" s="4"/>
      <c r="E14" s="4"/>
      <c r="F14" s="4"/>
      <c r="G14" s="4"/>
      <c r="H14" s="11">
        <v>2426</v>
      </c>
      <c r="I14" s="12"/>
      <c r="J14" s="11">
        <v>2427</v>
      </c>
      <c r="K14" s="13"/>
      <c r="L14" s="14"/>
      <c r="M14" s="27"/>
      <c r="N14" s="27"/>
      <c r="O14" s="27"/>
      <c r="P14" s="27"/>
    </row>
    <row r="15" spans="1:16" ht="15.75">
      <c r="A15" s="4"/>
      <c r="B15" s="4" t="s">
        <v>14</v>
      </c>
      <c r="C15" s="4"/>
      <c r="D15" s="4"/>
      <c r="E15" s="4"/>
      <c r="F15" s="4"/>
      <c r="G15" s="4"/>
      <c r="H15" s="11">
        <v>154</v>
      </c>
      <c r="I15" s="8"/>
      <c r="J15" s="15">
        <v>154</v>
      </c>
      <c r="K15" s="9"/>
      <c r="L15" s="14"/>
      <c r="M15" s="27"/>
      <c r="N15" s="27"/>
      <c r="O15" s="27"/>
      <c r="P15" s="27"/>
    </row>
    <row r="16" spans="1:16" ht="15.75">
      <c r="A16" s="4"/>
      <c r="B16" s="4"/>
      <c r="C16" s="4"/>
      <c r="D16" s="4"/>
      <c r="E16" s="4"/>
      <c r="F16" s="4"/>
      <c r="G16" s="4"/>
      <c r="H16" s="16">
        <f>SUM(H12:H15)</f>
        <v>12992</v>
      </c>
      <c r="I16" s="8"/>
      <c r="J16" s="16">
        <f>SUM(J12:J15)</f>
        <v>12383</v>
      </c>
      <c r="K16" s="9"/>
      <c r="L16" s="14"/>
      <c r="M16" s="27"/>
      <c r="N16" s="27"/>
      <c r="O16" s="27"/>
      <c r="P16" s="27"/>
    </row>
    <row r="17" spans="1:16" ht="15.75">
      <c r="A17" s="4"/>
      <c r="B17" s="4"/>
      <c r="C17" s="4"/>
      <c r="D17" s="4"/>
      <c r="E17" s="4"/>
      <c r="F17" s="4"/>
      <c r="G17" s="4"/>
      <c r="H17" s="11"/>
      <c r="I17" s="8"/>
      <c r="J17" s="11"/>
      <c r="K17" s="9"/>
      <c r="L17" s="14"/>
      <c r="M17" s="27"/>
      <c r="N17" s="27"/>
      <c r="O17" s="27"/>
      <c r="P17" s="27"/>
    </row>
    <row r="18" spans="1:16" ht="15.75">
      <c r="A18" s="6" t="s">
        <v>15</v>
      </c>
      <c r="B18" s="4"/>
      <c r="C18" s="4"/>
      <c r="D18" s="4"/>
      <c r="E18" s="4"/>
      <c r="F18" s="4"/>
      <c r="G18" s="4"/>
      <c r="H18" s="10"/>
      <c r="I18" s="8"/>
      <c r="J18" s="10"/>
      <c r="K18" s="9"/>
      <c r="L18" s="14"/>
      <c r="M18" s="27"/>
      <c r="N18" s="27"/>
      <c r="O18" s="27"/>
      <c r="P18" s="27"/>
    </row>
    <row r="19" spans="1:16" ht="15.75">
      <c r="A19" s="6"/>
      <c r="B19" s="4" t="s">
        <v>16</v>
      </c>
      <c r="C19" s="4"/>
      <c r="D19" s="4"/>
      <c r="E19" s="4"/>
      <c r="F19" s="4"/>
      <c r="G19" s="4"/>
      <c r="H19" s="10">
        <v>26</v>
      </c>
      <c r="I19" s="8"/>
      <c r="J19" s="10">
        <v>26</v>
      </c>
      <c r="K19" s="9"/>
      <c r="L19" s="14"/>
      <c r="M19" s="27"/>
      <c r="N19" s="27"/>
      <c r="O19" s="27"/>
      <c r="P19" s="27"/>
    </row>
    <row r="20" spans="1:16" ht="15.75">
      <c r="A20" s="4"/>
      <c r="B20" s="4" t="s">
        <v>17</v>
      </c>
      <c r="C20" s="17"/>
      <c r="D20" s="4"/>
      <c r="E20" s="4"/>
      <c r="F20" s="4"/>
      <c r="G20" s="4"/>
      <c r="H20" s="10">
        <v>7120</v>
      </c>
      <c r="I20" s="8"/>
      <c r="J20" s="10">
        <v>5948</v>
      </c>
      <c r="K20" s="9"/>
      <c r="L20" s="14"/>
      <c r="M20" s="27"/>
      <c r="N20" s="27"/>
      <c r="O20" s="27"/>
      <c r="P20" s="27"/>
    </row>
    <row r="21" spans="1:16" ht="15.75" hidden="1">
      <c r="A21" s="4"/>
      <c r="B21" s="4" t="s">
        <v>18</v>
      </c>
      <c r="C21" s="17"/>
      <c r="D21" s="4"/>
      <c r="E21" s="4"/>
      <c r="F21" s="4"/>
      <c r="G21" s="4"/>
      <c r="H21" s="10">
        <v>0</v>
      </c>
      <c r="I21" s="8"/>
      <c r="J21" s="10">
        <v>0</v>
      </c>
      <c r="K21" s="9"/>
      <c r="L21" s="14"/>
      <c r="M21" s="27"/>
      <c r="N21" s="27"/>
      <c r="O21" s="27"/>
      <c r="P21" s="27"/>
    </row>
    <row r="22" spans="1:16" ht="15.75">
      <c r="A22" s="4"/>
      <c r="B22" s="4" t="s">
        <v>19</v>
      </c>
      <c r="C22" s="17"/>
      <c r="D22" s="4"/>
      <c r="E22" s="4"/>
      <c r="F22" s="4"/>
      <c r="G22" s="4"/>
      <c r="H22" s="10">
        <v>29151</v>
      </c>
      <c r="I22" s="8"/>
      <c r="J22" s="10">
        <v>28221</v>
      </c>
      <c r="K22" s="9"/>
      <c r="L22" s="14"/>
      <c r="M22" s="27"/>
      <c r="N22" s="27"/>
      <c r="O22" s="27"/>
      <c r="P22" s="27"/>
    </row>
    <row r="23" spans="1:16" ht="15.75">
      <c r="A23" s="4"/>
      <c r="B23" s="4" t="s">
        <v>20</v>
      </c>
      <c r="C23" s="17"/>
      <c r="D23" s="4"/>
      <c r="E23" s="4"/>
      <c r="F23" s="4"/>
      <c r="G23" s="4"/>
      <c r="H23" s="10">
        <v>4347</v>
      </c>
      <c r="I23" s="8"/>
      <c r="J23" s="10">
        <v>3599</v>
      </c>
      <c r="K23" s="9"/>
      <c r="L23" s="14"/>
      <c r="M23" s="27"/>
      <c r="N23" s="27"/>
      <c r="O23" s="27"/>
      <c r="P23" s="27"/>
    </row>
    <row r="24" spans="1:16" ht="15.75">
      <c r="A24" s="4"/>
      <c r="B24" s="4" t="s">
        <v>21</v>
      </c>
      <c r="C24" s="17"/>
      <c r="D24" s="4"/>
      <c r="E24" s="4"/>
      <c r="F24" s="4"/>
      <c r="G24" s="4"/>
      <c r="H24" s="10">
        <v>141</v>
      </c>
      <c r="I24" s="8"/>
      <c r="J24" s="10">
        <v>141</v>
      </c>
      <c r="K24" s="9"/>
      <c r="L24" s="14"/>
      <c r="M24" s="27"/>
      <c r="N24" s="27"/>
      <c r="O24" s="27"/>
      <c r="P24" s="27"/>
    </row>
    <row r="25" spans="1:16" ht="15.75">
      <c r="A25" s="4"/>
      <c r="B25" s="4" t="s">
        <v>22</v>
      </c>
      <c r="C25" s="17"/>
      <c r="D25" s="4"/>
      <c r="E25" s="4"/>
      <c r="F25" s="4"/>
      <c r="G25" s="4"/>
      <c r="H25" s="10">
        <v>9734</v>
      </c>
      <c r="I25" s="8"/>
      <c r="J25" s="10">
        <v>11859</v>
      </c>
      <c r="K25" s="9"/>
      <c r="L25" s="14"/>
      <c r="M25" s="27"/>
      <c r="N25" s="27"/>
      <c r="O25" s="27"/>
      <c r="P25" s="27"/>
    </row>
    <row r="26" spans="1:16" ht="15.75">
      <c r="A26" s="4"/>
      <c r="B26" s="4" t="s">
        <v>23</v>
      </c>
      <c r="C26" s="17"/>
      <c r="D26" s="4"/>
      <c r="E26" s="4"/>
      <c r="F26" s="4"/>
      <c r="G26" s="4"/>
      <c r="H26" s="15">
        <v>702</v>
      </c>
      <c r="I26" s="12"/>
      <c r="J26" s="15">
        <v>607</v>
      </c>
      <c r="K26" s="9"/>
      <c r="L26" s="14"/>
      <c r="M26" s="27"/>
      <c r="N26" s="27"/>
      <c r="O26" s="27"/>
      <c r="P26" s="27"/>
    </row>
    <row r="27" spans="1:16" ht="15.75">
      <c r="A27" s="4"/>
      <c r="B27" s="4"/>
      <c r="C27" s="4"/>
      <c r="D27" s="4"/>
      <c r="E27" s="4"/>
      <c r="F27" s="4"/>
      <c r="G27" s="4"/>
      <c r="H27" s="16">
        <f>SUM(H19:H26)</f>
        <v>51221</v>
      </c>
      <c r="I27" s="12"/>
      <c r="J27" s="16">
        <f>SUM(J19:J26)</f>
        <v>50401</v>
      </c>
      <c r="K27" s="9"/>
      <c r="L27" s="18"/>
      <c r="M27" s="27"/>
      <c r="N27" s="27"/>
      <c r="O27" s="27"/>
      <c r="P27" s="27"/>
    </row>
    <row r="28" spans="1:16" ht="15.75">
      <c r="A28" s="4"/>
      <c r="B28" s="4"/>
      <c r="C28" s="4"/>
      <c r="D28" s="4"/>
      <c r="E28" s="4"/>
      <c r="F28" s="4"/>
      <c r="G28" s="4"/>
      <c r="H28" s="11"/>
      <c r="I28" s="12"/>
      <c r="J28" s="11"/>
      <c r="K28" s="9"/>
      <c r="L28" s="18"/>
      <c r="M28" s="27"/>
      <c r="N28" s="27"/>
      <c r="O28" s="27"/>
      <c r="P28" s="27"/>
    </row>
    <row r="29" spans="1:16" ht="16.5" thickBot="1">
      <c r="A29" s="6" t="s">
        <v>24</v>
      </c>
      <c r="B29" s="4"/>
      <c r="C29" s="4"/>
      <c r="D29" s="4"/>
      <c r="E29" s="4"/>
      <c r="F29" s="4"/>
      <c r="G29" s="4"/>
      <c r="H29" s="19">
        <f>H16+H27</f>
        <v>64213</v>
      </c>
      <c r="I29" s="12"/>
      <c r="J29" s="19">
        <f>J16+J27</f>
        <v>62784</v>
      </c>
      <c r="K29" s="9"/>
      <c r="L29" s="18"/>
      <c r="M29" s="27"/>
      <c r="N29" s="27"/>
      <c r="O29" s="27"/>
      <c r="P29" s="27"/>
    </row>
    <row r="30" spans="1:16" ht="15.75">
      <c r="A30" s="4"/>
      <c r="B30" s="4"/>
      <c r="C30" s="4"/>
      <c r="D30" s="4"/>
      <c r="E30" s="4"/>
      <c r="F30" s="4"/>
      <c r="G30" s="4"/>
      <c r="H30" s="11"/>
      <c r="I30" s="12"/>
      <c r="J30" s="11"/>
      <c r="K30" s="9"/>
      <c r="L30" s="14"/>
      <c r="M30" s="27"/>
      <c r="N30" s="27"/>
      <c r="O30" s="27"/>
      <c r="P30" s="27"/>
    </row>
    <row r="31" spans="1:16" ht="15.75">
      <c r="A31" s="6" t="s">
        <v>25</v>
      </c>
      <c r="B31" s="4"/>
      <c r="C31" s="4"/>
      <c r="D31" s="4"/>
      <c r="E31" s="4"/>
      <c r="F31" s="4"/>
      <c r="G31" s="4"/>
      <c r="H31" s="10"/>
      <c r="I31" s="8"/>
      <c r="J31" s="10"/>
      <c r="K31" s="9"/>
      <c r="L31" s="14"/>
      <c r="M31" s="27"/>
      <c r="N31" s="27"/>
      <c r="O31" s="27"/>
      <c r="P31" s="27"/>
    </row>
    <row r="32" spans="1:16" ht="15.75">
      <c r="A32" s="6" t="s">
        <v>26</v>
      </c>
      <c r="B32" s="4"/>
      <c r="C32" s="4"/>
      <c r="D32" s="4"/>
      <c r="E32" s="4"/>
      <c r="F32" s="4"/>
      <c r="G32" s="4"/>
      <c r="H32" s="10"/>
      <c r="I32" s="8"/>
      <c r="J32" s="10"/>
      <c r="K32" s="9"/>
      <c r="L32" s="14"/>
      <c r="M32" s="27"/>
      <c r="N32" s="27"/>
      <c r="O32" s="27"/>
      <c r="P32" s="27"/>
    </row>
    <row r="33" spans="1:16" ht="15.75">
      <c r="A33" s="4" t="s">
        <v>27</v>
      </c>
      <c r="B33" s="4"/>
      <c r="C33" s="4"/>
      <c r="D33" s="4"/>
      <c r="E33" s="4"/>
      <c r="F33" s="4"/>
      <c r="G33" s="4"/>
      <c r="H33" s="10">
        <v>67000</v>
      </c>
      <c r="I33" s="8"/>
      <c r="J33" s="10">
        <v>67000</v>
      </c>
      <c r="K33" s="9"/>
      <c r="L33" s="14"/>
      <c r="M33" s="27"/>
      <c r="N33" s="27"/>
      <c r="O33" s="27"/>
      <c r="P33" s="27"/>
    </row>
    <row r="34" spans="1:16" ht="15.75">
      <c r="A34" s="4" t="s">
        <v>28</v>
      </c>
      <c r="B34" s="4"/>
      <c r="C34" s="4"/>
      <c r="D34" s="4"/>
      <c r="E34" s="4"/>
      <c r="F34" s="4"/>
      <c r="G34" s="4"/>
      <c r="H34" s="10"/>
      <c r="I34" s="8"/>
      <c r="J34" s="10"/>
      <c r="K34" s="9"/>
      <c r="L34" s="14"/>
      <c r="M34" s="27"/>
      <c r="N34" s="27"/>
      <c r="O34" s="27"/>
      <c r="P34" s="27"/>
    </row>
    <row r="35" spans="1:16" ht="15.75">
      <c r="A35" s="4"/>
      <c r="B35" s="4" t="s">
        <v>29</v>
      </c>
      <c r="C35" s="17"/>
      <c r="D35" s="4"/>
      <c r="E35" s="4"/>
      <c r="F35" s="4"/>
      <c r="G35" s="4"/>
      <c r="H35" s="10">
        <v>7713</v>
      </c>
      <c r="I35" s="8"/>
      <c r="J35" s="10">
        <v>7713</v>
      </c>
      <c r="K35" s="9"/>
      <c r="L35" s="14"/>
      <c r="M35" s="27"/>
      <c r="N35" s="27"/>
      <c r="O35" s="13"/>
      <c r="P35" s="21"/>
    </row>
    <row r="36" spans="1:16" ht="15.75" hidden="1">
      <c r="A36" s="4"/>
      <c r="B36" s="4" t="s">
        <v>30</v>
      </c>
      <c r="C36" s="17"/>
      <c r="D36" s="4"/>
      <c r="E36" s="4"/>
      <c r="F36" s="4"/>
      <c r="G36" s="4"/>
      <c r="H36" s="10">
        <v>0</v>
      </c>
      <c r="I36" s="8"/>
      <c r="J36" s="10">
        <v>0</v>
      </c>
      <c r="K36" s="9"/>
      <c r="L36" s="14"/>
      <c r="M36" s="27"/>
      <c r="N36" s="21"/>
      <c r="O36" s="27"/>
      <c r="P36" s="27"/>
    </row>
    <row r="37" spans="1:16" ht="15.75">
      <c r="A37" s="4"/>
      <c r="B37" s="4" t="s">
        <v>31</v>
      </c>
      <c r="C37" s="17"/>
      <c r="D37" s="4"/>
      <c r="E37" s="4"/>
      <c r="F37" s="4"/>
      <c r="G37" s="20"/>
      <c r="H37" s="10">
        <v>-29622</v>
      </c>
      <c r="I37" s="12"/>
      <c r="J37" s="10">
        <v>-30255</v>
      </c>
      <c r="K37" s="9"/>
      <c r="L37" s="14"/>
      <c r="M37" s="27"/>
      <c r="N37" s="21"/>
      <c r="O37" s="21"/>
      <c r="P37" s="21"/>
    </row>
    <row r="38" spans="1:16" ht="15.75">
      <c r="A38" s="6" t="s">
        <v>32</v>
      </c>
      <c r="C38" s="4"/>
      <c r="D38" s="4"/>
      <c r="E38" s="4"/>
      <c r="F38" s="4"/>
      <c r="G38" s="4"/>
      <c r="H38" s="16">
        <f>SUM(H33:H37)</f>
        <v>45091</v>
      </c>
      <c r="I38" s="12">
        <f>SUM(I33:I37)</f>
        <v>0</v>
      </c>
      <c r="J38" s="16">
        <f>SUM(J33:J37)</f>
        <v>44458</v>
      </c>
      <c r="K38" s="9"/>
      <c r="L38" s="89"/>
      <c r="M38" s="27"/>
      <c r="N38" s="21"/>
      <c r="O38" s="87"/>
      <c r="P38" s="27"/>
    </row>
    <row r="39" spans="1:16" ht="15.75">
      <c r="A39" s="6"/>
      <c r="C39" s="4"/>
      <c r="D39" s="4"/>
      <c r="E39" s="4"/>
      <c r="F39" s="4"/>
      <c r="G39" s="4"/>
      <c r="H39" s="11"/>
      <c r="I39" s="12"/>
      <c r="J39" s="11"/>
      <c r="K39" s="9"/>
      <c r="L39" s="89"/>
      <c r="M39" s="27"/>
      <c r="N39" s="21"/>
      <c r="O39" s="87"/>
      <c r="P39" s="27"/>
    </row>
    <row r="40" spans="1:16" ht="15.75">
      <c r="A40" s="6" t="s">
        <v>33</v>
      </c>
      <c r="C40" s="4"/>
      <c r="D40" s="4"/>
      <c r="E40" s="4"/>
      <c r="F40" s="4"/>
      <c r="G40" s="4"/>
      <c r="H40" s="11"/>
      <c r="I40" s="12"/>
      <c r="J40" s="11"/>
      <c r="K40" s="9"/>
      <c r="L40" s="89"/>
      <c r="M40" s="27"/>
      <c r="N40" s="13"/>
      <c r="O40" s="87"/>
      <c r="P40" s="27"/>
    </row>
    <row r="41" spans="1:16" ht="15.75">
      <c r="A41" s="6"/>
      <c r="B41" s="4" t="s">
        <v>34</v>
      </c>
      <c r="C41" s="4"/>
      <c r="D41" s="4"/>
      <c r="E41" s="4"/>
      <c r="F41" s="4"/>
      <c r="G41" s="4"/>
      <c r="H41" s="10">
        <v>356</v>
      </c>
      <c r="I41" s="12"/>
      <c r="J41" s="11">
        <v>85</v>
      </c>
      <c r="K41" s="9"/>
      <c r="L41" s="14"/>
      <c r="M41" s="27"/>
      <c r="N41" s="13"/>
      <c r="O41" s="87"/>
      <c r="P41" s="27"/>
    </row>
    <row r="42" spans="1:16" ht="15.75">
      <c r="A42" s="4"/>
      <c r="B42" s="4"/>
      <c r="C42" s="4"/>
      <c r="D42" s="4"/>
      <c r="E42" s="4"/>
      <c r="F42" s="4"/>
      <c r="G42" s="4"/>
      <c r="H42" s="22"/>
      <c r="I42" s="23"/>
      <c r="J42" s="22"/>
      <c r="K42" s="9"/>
      <c r="L42" s="14"/>
      <c r="M42" s="27"/>
      <c r="N42" s="24"/>
      <c r="O42" s="88"/>
      <c r="P42" s="27"/>
    </row>
    <row r="43" spans="1:16" ht="15.75">
      <c r="A43" s="6" t="s">
        <v>35</v>
      </c>
      <c r="B43" s="4"/>
      <c r="C43" s="4"/>
      <c r="D43" s="4"/>
      <c r="E43" s="4"/>
      <c r="F43" s="4"/>
      <c r="G43" s="4"/>
      <c r="H43" s="10"/>
      <c r="I43" s="8"/>
      <c r="J43" s="10"/>
      <c r="K43" s="9"/>
      <c r="L43" s="14"/>
      <c r="M43" s="27"/>
      <c r="N43" s="24"/>
      <c r="O43" s="88"/>
      <c r="P43" s="27"/>
    </row>
    <row r="44" spans="1:16" ht="15.75">
      <c r="A44" s="4"/>
      <c r="B44" s="4" t="s">
        <v>36</v>
      </c>
      <c r="C44" s="17"/>
      <c r="D44" s="4"/>
      <c r="E44" s="4"/>
      <c r="F44" s="4"/>
      <c r="G44" s="4"/>
      <c r="H44" s="10">
        <v>10</v>
      </c>
      <c r="I44" s="8"/>
      <c r="J44" s="10">
        <v>0</v>
      </c>
      <c r="K44" s="9"/>
      <c r="L44" s="14"/>
      <c r="M44" s="27"/>
      <c r="N44" s="24"/>
      <c r="O44" s="88"/>
      <c r="P44" s="27"/>
    </row>
    <row r="45" spans="1:16" ht="15.75">
      <c r="A45" s="4"/>
      <c r="B45" s="4" t="s">
        <v>37</v>
      </c>
      <c r="C45" s="17"/>
      <c r="D45" s="4"/>
      <c r="E45" s="4"/>
      <c r="F45" s="4"/>
      <c r="G45" s="4"/>
      <c r="H45" s="10">
        <v>11071</v>
      </c>
      <c r="I45" s="8"/>
      <c r="J45" s="10">
        <v>11807</v>
      </c>
      <c r="K45" s="9"/>
      <c r="L45" s="14"/>
      <c r="M45" s="27"/>
      <c r="N45" s="24"/>
      <c r="O45" s="88"/>
      <c r="P45" s="27"/>
    </row>
    <row r="46" spans="1:16" ht="15.75">
      <c r="A46" s="4"/>
      <c r="B46" s="4" t="s">
        <v>38</v>
      </c>
      <c r="C46" s="17"/>
      <c r="D46" s="4"/>
      <c r="E46" s="4"/>
      <c r="F46" s="4"/>
      <c r="G46" s="4"/>
      <c r="H46" s="10">
        <v>7559</v>
      </c>
      <c r="I46" s="8"/>
      <c r="J46" s="10">
        <v>6368</v>
      </c>
      <c r="K46" s="9"/>
      <c r="L46" s="14"/>
      <c r="M46" s="27"/>
      <c r="N46" s="24"/>
      <c r="O46" s="88"/>
      <c r="P46" s="27"/>
    </row>
    <row r="47" spans="1:16" ht="15.75">
      <c r="A47" s="4"/>
      <c r="B47" s="4" t="s">
        <v>39</v>
      </c>
      <c r="C47" s="17"/>
      <c r="D47" s="4"/>
      <c r="E47" s="4"/>
      <c r="F47" s="4"/>
      <c r="G47" s="4"/>
      <c r="H47" s="10">
        <v>0</v>
      </c>
      <c r="I47" s="8"/>
      <c r="J47" s="10">
        <v>20</v>
      </c>
      <c r="K47" s="9"/>
      <c r="L47" s="14"/>
      <c r="M47" s="27"/>
      <c r="N47" s="24"/>
      <c r="O47" s="88"/>
      <c r="P47" s="27"/>
    </row>
    <row r="48" spans="1:16" ht="15.75">
      <c r="A48" s="4"/>
      <c r="B48" s="4" t="s">
        <v>40</v>
      </c>
      <c r="C48" s="17"/>
      <c r="D48" s="4"/>
      <c r="E48" s="4"/>
      <c r="F48" s="4"/>
      <c r="G48" s="4"/>
      <c r="H48" s="10">
        <v>115</v>
      </c>
      <c r="I48" s="8"/>
      <c r="J48" s="10">
        <v>35</v>
      </c>
      <c r="K48" s="9"/>
      <c r="L48" s="14"/>
      <c r="M48" s="27"/>
      <c r="N48" s="24"/>
      <c r="O48" s="88"/>
      <c r="P48" s="27"/>
    </row>
    <row r="49" spans="1:16" ht="15.75">
      <c r="A49" s="4"/>
      <c r="B49" s="4" t="s">
        <v>41</v>
      </c>
      <c r="C49" s="17"/>
      <c r="D49" s="4"/>
      <c r="E49" s="4"/>
      <c r="F49" s="4"/>
      <c r="G49" s="4"/>
      <c r="H49" s="10">
        <v>11</v>
      </c>
      <c r="I49" s="8"/>
      <c r="J49" s="10">
        <v>11</v>
      </c>
      <c r="K49" s="9"/>
      <c r="L49" s="14"/>
      <c r="M49" s="27"/>
      <c r="N49" s="24"/>
      <c r="O49" s="88"/>
      <c r="P49" s="27"/>
    </row>
    <row r="50" spans="1:16" ht="15.75">
      <c r="A50" s="4"/>
      <c r="B50" s="4"/>
      <c r="C50" s="4"/>
      <c r="D50" s="4"/>
      <c r="E50" s="4"/>
      <c r="F50" s="4"/>
      <c r="G50" s="4"/>
      <c r="H50" s="16">
        <f>SUM(H44:H49)</f>
        <v>18766</v>
      </c>
      <c r="I50" s="12"/>
      <c r="J50" s="16">
        <f>SUM(J44:J49)</f>
        <v>18241</v>
      </c>
      <c r="K50" s="9"/>
      <c r="L50" s="14"/>
      <c r="M50" s="27"/>
      <c r="N50" s="24"/>
      <c r="O50" s="88"/>
      <c r="P50" s="27"/>
    </row>
    <row r="51" spans="1:16" ht="15.75">
      <c r="A51" s="4"/>
      <c r="B51" s="4"/>
      <c r="C51" s="4"/>
      <c r="D51" s="4"/>
      <c r="E51" s="4"/>
      <c r="F51" s="4"/>
      <c r="G51" s="4"/>
      <c r="H51" s="22"/>
      <c r="I51" s="23"/>
      <c r="J51" s="22"/>
      <c r="K51" s="9"/>
      <c r="L51" s="14"/>
      <c r="M51" s="27"/>
      <c r="N51" s="24"/>
      <c r="O51" s="88"/>
      <c r="P51" s="27"/>
    </row>
    <row r="52" spans="1:16" ht="15.75">
      <c r="A52" s="6" t="s">
        <v>42</v>
      </c>
      <c r="B52" s="4"/>
      <c r="C52" s="4"/>
      <c r="D52" s="4"/>
      <c r="E52" s="4"/>
      <c r="F52" s="4"/>
      <c r="G52" s="4"/>
      <c r="H52" s="22">
        <f>+H41+H50</f>
        <v>19122</v>
      </c>
      <c r="I52" s="23"/>
      <c r="J52" s="22">
        <f>+J50+J41</f>
        <v>18326</v>
      </c>
      <c r="K52" s="9"/>
      <c r="L52" s="14"/>
      <c r="M52" s="27"/>
      <c r="N52" s="24"/>
      <c r="O52" s="88"/>
      <c r="P52" s="27"/>
    </row>
    <row r="53" spans="1:16" ht="15.75">
      <c r="A53" s="4"/>
      <c r="B53" s="4"/>
      <c r="C53" s="4"/>
      <c r="D53" s="4"/>
      <c r="E53" s="4"/>
      <c r="F53" s="4"/>
      <c r="G53" s="4"/>
      <c r="H53" s="22"/>
      <c r="I53" s="23"/>
      <c r="J53" s="22"/>
      <c r="K53" s="9"/>
      <c r="L53" s="14"/>
      <c r="M53" s="27"/>
      <c r="N53" s="24"/>
      <c r="O53" s="88"/>
      <c r="P53" s="27"/>
    </row>
    <row r="54" spans="1:16" ht="16.5" thickBot="1">
      <c r="A54" s="6" t="s">
        <v>43</v>
      </c>
      <c r="B54" s="4"/>
      <c r="C54" s="4"/>
      <c r="D54" s="4"/>
      <c r="E54" s="4"/>
      <c r="F54" s="4"/>
      <c r="G54" s="4"/>
      <c r="H54" s="25">
        <f>+H38+H52</f>
        <v>64213</v>
      </c>
      <c r="I54" s="23"/>
      <c r="J54" s="25">
        <f>J38+J52</f>
        <v>62784</v>
      </c>
      <c r="K54" s="9"/>
      <c r="L54" s="14"/>
      <c r="M54" s="27"/>
      <c r="N54" s="24"/>
      <c r="O54" s="88"/>
      <c r="P54" s="27"/>
    </row>
    <row r="55" spans="1:16" ht="15.75">
      <c r="A55" s="4"/>
      <c r="B55" s="4"/>
      <c r="C55" s="4"/>
      <c r="D55" s="4"/>
      <c r="E55" s="4"/>
      <c r="F55" s="4"/>
      <c r="G55" s="4"/>
      <c r="H55" s="22">
        <f>+H29-H54</f>
        <v>0</v>
      </c>
      <c r="I55" s="23"/>
      <c r="J55" s="22"/>
      <c r="K55" s="9"/>
      <c r="L55" s="14"/>
      <c r="M55" s="27"/>
      <c r="N55" s="24"/>
      <c r="O55" s="88"/>
      <c r="P55" s="27"/>
    </row>
    <row r="56" spans="1:16" ht="34.5" customHeight="1" thickBot="1">
      <c r="A56" s="91" t="s">
        <v>44</v>
      </c>
      <c r="B56" s="91"/>
      <c r="C56" s="91"/>
      <c r="D56" s="91"/>
      <c r="E56" s="91"/>
      <c r="F56" s="91"/>
      <c r="G56" s="4"/>
      <c r="H56" s="26">
        <f>H38/H33</f>
        <v>0.673</v>
      </c>
      <c r="I56" s="12"/>
      <c r="J56" s="26">
        <f>J38/J33</f>
        <v>0.6635522388059701</v>
      </c>
      <c r="K56" s="9"/>
      <c r="L56" s="14"/>
      <c r="M56" s="27"/>
      <c r="N56" s="27"/>
      <c r="O56" s="27"/>
      <c r="P56" s="27"/>
    </row>
    <row r="57" spans="1:16" ht="15">
      <c r="A57" s="4"/>
      <c r="B57" s="4"/>
      <c r="C57" s="4"/>
      <c r="D57" s="4"/>
      <c r="E57" s="4"/>
      <c r="F57" s="4"/>
      <c r="G57" s="4"/>
      <c r="H57" s="8"/>
      <c r="I57" s="8"/>
      <c r="J57" s="8"/>
      <c r="K57" s="9"/>
      <c r="L57" s="14"/>
      <c r="M57" s="27"/>
      <c r="N57" s="27"/>
      <c r="O57" s="27"/>
      <c r="P57" s="27"/>
    </row>
    <row r="58" spans="1:16" ht="15">
      <c r="A58" s="4"/>
      <c r="B58" s="4"/>
      <c r="C58" s="4"/>
      <c r="D58" s="4"/>
      <c r="E58" s="4"/>
      <c r="F58" s="4"/>
      <c r="G58" s="4"/>
      <c r="H58" s="8">
        <f>H29-H54</f>
        <v>0</v>
      </c>
      <c r="I58" s="8"/>
      <c r="J58" s="8">
        <f>J29-J54</f>
        <v>0</v>
      </c>
      <c r="K58" s="9"/>
      <c r="L58" s="18"/>
      <c r="M58" s="27"/>
      <c r="N58" s="27"/>
      <c r="O58" s="27"/>
      <c r="P58" s="27"/>
    </row>
    <row r="59" spans="1:16" ht="51" customHeight="1">
      <c r="A59" s="91" t="s">
        <v>45</v>
      </c>
      <c r="B59" s="92"/>
      <c r="C59" s="92"/>
      <c r="D59" s="92"/>
      <c r="E59" s="92"/>
      <c r="F59" s="92"/>
      <c r="G59" s="92"/>
      <c r="H59" s="92"/>
      <c r="I59" s="92"/>
      <c r="J59" s="92"/>
      <c r="L59" s="27"/>
      <c r="M59" s="27"/>
      <c r="N59" s="27"/>
      <c r="O59" s="27"/>
      <c r="P59" s="27"/>
    </row>
    <row r="60" spans="1:16" ht="15">
      <c r="A60" s="4"/>
      <c r="B60" s="4"/>
      <c r="C60" s="4"/>
      <c r="D60" s="4"/>
      <c r="E60" s="4"/>
      <c r="F60" s="4"/>
      <c r="G60" s="4"/>
      <c r="H60" s="4"/>
      <c r="I60" s="4"/>
      <c r="J60" s="4"/>
      <c r="L60" s="27"/>
      <c r="M60" s="27"/>
      <c r="N60" s="27"/>
      <c r="O60" s="27"/>
      <c r="P60" s="27"/>
    </row>
    <row r="61" spans="1:16" ht="15">
      <c r="A61" s="4"/>
      <c r="B61" s="28"/>
      <c r="C61" s="4"/>
      <c r="D61" s="4"/>
      <c r="E61" s="4"/>
      <c r="F61" s="4"/>
      <c r="G61" s="4"/>
      <c r="H61" s="4"/>
      <c r="I61" s="4"/>
      <c r="J61" s="4"/>
      <c r="L61" s="27"/>
      <c r="M61" s="27"/>
      <c r="N61" s="27"/>
      <c r="O61" s="27"/>
      <c r="P61" s="27"/>
    </row>
    <row r="62" spans="12:16" ht="12.75">
      <c r="L62" s="27"/>
      <c r="M62" s="27"/>
      <c r="N62" s="27"/>
      <c r="O62" s="27"/>
      <c r="P62" s="27"/>
    </row>
    <row r="63" spans="12:16" ht="12.75">
      <c r="L63" s="27"/>
      <c r="M63" s="27"/>
      <c r="N63" s="27"/>
      <c r="O63" s="27"/>
      <c r="P63" s="27"/>
    </row>
    <row r="64" spans="12:16" ht="12.75">
      <c r="L64" s="27"/>
      <c r="M64" s="27"/>
      <c r="N64" s="27"/>
      <c r="O64" s="27"/>
      <c r="P64" s="27"/>
    </row>
    <row r="65" spans="12:16" ht="12.75">
      <c r="L65" s="27"/>
      <c r="M65" s="27"/>
      <c r="N65" s="27"/>
      <c r="O65" s="27"/>
      <c r="P65" s="27"/>
    </row>
    <row r="66" spans="12:16" ht="12.75">
      <c r="L66" s="27"/>
      <c r="M66" s="27"/>
      <c r="N66" s="27"/>
      <c r="O66" s="27"/>
      <c r="P66" s="27"/>
    </row>
    <row r="67" spans="12:16" ht="12.75">
      <c r="L67" s="27"/>
      <c r="M67" s="27"/>
      <c r="N67" s="27"/>
      <c r="O67" s="27"/>
      <c r="P67" s="27"/>
    </row>
    <row r="68" spans="12:16" ht="12.75">
      <c r="L68" s="27"/>
      <c r="M68" s="27"/>
      <c r="N68" s="27"/>
      <c r="O68" s="27"/>
      <c r="P68" s="27"/>
    </row>
    <row r="69" spans="12:16" ht="12.75">
      <c r="L69" s="27"/>
      <c r="M69" s="27"/>
      <c r="N69" s="27"/>
      <c r="O69" s="27"/>
      <c r="P69" s="27"/>
    </row>
    <row r="70" spans="12:16" ht="12.75">
      <c r="L70" s="27"/>
      <c r="M70" s="27"/>
      <c r="N70" s="27"/>
      <c r="O70" s="27"/>
      <c r="P70" s="27"/>
    </row>
    <row r="71" spans="12:16" ht="12.75">
      <c r="L71" s="27"/>
      <c r="M71" s="27"/>
      <c r="N71" s="27"/>
      <c r="O71" s="27"/>
      <c r="P71" s="27"/>
    </row>
    <row r="72" spans="12:16" ht="12.75">
      <c r="L72" s="27"/>
      <c r="M72" s="27"/>
      <c r="N72" s="27"/>
      <c r="O72" s="27"/>
      <c r="P72" s="27"/>
    </row>
    <row r="73" spans="12:16" ht="12.75">
      <c r="L73" s="27"/>
      <c r="M73" s="27"/>
      <c r="N73" s="27"/>
      <c r="O73" s="27"/>
      <c r="P73" s="27"/>
    </row>
    <row r="74" spans="12:16" ht="12.75">
      <c r="L74" s="27"/>
      <c r="M74" s="27"/>
      <c r="N74" s="27"/>
      <c r="O74" s="27"/>
      <c r="P74" s="27"/>
    </row>
    <row r="75" spans="12:16" ht="12.75">
      <c r="L75" s="27"/>
      <c r="M75" s="27"/>
      <c r="N75" s="27"/>
      <c r="O75" s="27"/>
      <c r="P75" s="27"/>
    </row>
    <row r="76" spans="12:16" ht="12.75">
      <c r="L76" s="27"/>
      <c r="M76" s="27"/>
      <c r="N76" s="27"/>
      <c r="O76" s="27"/>
      <c r="P76" s="27"/>
    </row>
  </sheetData>
  <sheetProtection/>
  <mergeCells count="5">
    <mergeCell ref="A59:J59"/>
    <mergeCell ref="A56:F56"/>
    <mergeCell ref="A1:J1"/>
    <mergeCell ref="A3:J3"/>
    <mergeCell ref="A2:J2"/>
  </mergeCells>
  <printOptions/>
  <pageMargins left="1" right="0.25" top="0.5" bottom="0.25" header="0.25" footer="0"/>
  <pageSetup fitToHeight="1" fitToWidth="1" horizontalDpi="600" verticalDpi="600" orientation="portrait" paperSize="9" scale="82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BC67"/>
  <sheetViews>
    <sheetView zoomScale="75" zoomScaleNormal="75" zoomScalePageLayoutView="0" workbookViewId="0" topLeftCell="A42">
      <selection activeCell="I37" sqref="I37"/>
    </sheetView>
  </sheetViews>
  <sheetFormatPr defaultColWidth="9.140625" defaultRowHeight="12.75"/>
  <cols>
    <col min="1" max="1" width="8.7109375" style="4" customWidth="1"/>
    <col min="2" max="2" width="12.00390625" style="4" customWidth="1"/>
    <col min="3" max="3" width="6.7109375" style="4" customWidth="1"/>
    <col min="4" max="4" width="21.140625" style="4" customWidth="1"/>
    <col min="5" max="5" width="14.28125" style="4" customWidth="1"/>
    <col min="6" max="6" width="15.140625" style="4" bestFit="1" customWidth="1"/>
    <col min="7" max="7" width="4.8515625" style="4" customWidth="1"/>
    <col min="8" max="8" width="13.140625" style="4" bestFit="1" customWidth="1"/>
    <col min="9" max="9" width="14.421875" style="4" customWidth="1"/>
    <col min="10" max="11" width="9.140625" style="4" customWidth="1"/>
    <col min="12" max="12" width="15.140625" style="4" customWidth="1"/>
    <col min="13" max="16384" width="9.140625" style="4" customWidth="1"/>
  </cols>
  <sheetData>
    <row r="1" spans="1:10" ht="18.7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29"/>
    </row>
    <row r="2" spans="1:10" ht="21.75" customHeight="1">
      <c r="A2" s="93" t="str">
        <f>+'[1]BS'!A2</f>
        <v>INTERIM FINANCIAL STATEMENT FOR THE SECOND QUARTER ENDED 31 JULY 2010</v>
      </c>
      <c r="B2" s="93"/>
      <c r="C2" s="93"/>
      <c r="D2" s="93"/>
      <c r="E2" s="93"/>
      <c r="F2" s="93"/>
      <c r="G2" s="93"/>
      <c r="H2" s="93"/>
      <c r="I2" s="93"/>
      <c r="J2" s="30"/>
    </row>
    <row r="3" spans="1:10" ht="22.5" customHeight="1">
      <c r="A3" s="94" t="s">
        <v>46</v>
      </c>
      <c r="B3" s="94"/>
      <c r="C3" s="94"/>
      <c r="D3" s="94"/>
      <c r="E3" s="94"/>
      <c r="F3" s="94"/>
      <c r="G3" s="94"/>
      <c r="H3" s="94"/>
      <c r="I3" s="94"/>
      <c r="J3" s="29"/>
    </row>
    <row r="4" spans="1:6" ht="15">
      <c r="A4" s="3"/>
      <c r="B4" s="3"/>
      <c r="C4" s="3"/>
      <c r="D4" s="3"/>
      <c r="E4" s="31"/>
      <c r="F4" s="31"/>
    </row>
    <row r="5" spans="1:9" ht="15.75">
      <c r="A5" s="6"/>
      <c r="E5" s="31"/>
      <c r="F5" s="31"/>
      <c r="G5" s="3"/>
      <c r="H5" s="3"/>
      <c r="I5" s="3"/>
    </row>
    <row r="6" spans="1:9" ht="15.75">
      <c r="A6" s="6"/>
      <c r="E6" s="97" t="s">
        <v>47</v>
      </c>
      <c r="F6" s="97"/>
      <c r="G6" s="3"/>
      <c r="H6" s="97" t="s">
        <v>48</v>
      </c>
      <c r="I6" s="97"/>
    </row>
    <row r="7" spans="1:9" ht="15.75">
      <c r="A7" s="6"/>
      <c r="E7" s="7" t="s">
        <v>49</v>
      </c>
      <c r="F7" s="7" t="s">
        <v>50</v>
      </c>
      <c r="G7" s="7"/>
      <c r="H7" s="7" t="s">
        <v>49</v>
      </c>
      <c r="I7" s="7" t="s">
        <v>50</v>
      </c>
    </row>
    <row r="8" spans="1:9" ht="15.75">
      <c r="A8" s="6"/>
      <c r="E8" s="7" t="s">
        <v>51</v>
      </c>
      <c r="F8" s="7" t="s">
        <v>52</v>
      </c>
      <c r="G8" s="7"/>
      <c r="H8" s="7" t="s">
        <v>52</v>
      </c>
      <c r="I8" s="7" t="s">
        <v>52</v>
      </c>
    </row>
    <row r="9" spans="1:9" ht="15.75">
      <c r="A9" s="6"/>
      <c r="E9" s="7" t="s">
        <v>53</v>
      </c>
      <c r="F9" s="7" t="s">
        <v>53</v>
      </c>
      <c r="G9" s="7"/>
      <c r="H9" s="7" t="s">
        <v>54</v>
      </c>
      <c r="I9" s="7" t="s">
        <v>54</v>
      </c>
    </row>
    <row r="10" spans="1:9" ht="15.75">
      <c r="A10" s="6"/>
      <c r="E10" s="32" t="s">
        <v>6</v>
      </c>
      <c r="F10" s="33" t="s">
        <v>55</v>
      </c>
      <c r="G10" s="33"/>
      <c r="H10" s="33" t="str">
        <f>E10</f>
        <v>31.07.2010</v>
      </c>
      <c r="I10" s="33" t="str">
        <f>F10</f>
        <v>31.07.2009</v>
      </c>
    </row>
    <row r="11" spans="1:9" ht="15.75">
      <c r="A11" s="6"/>
      <c r="E11" s="7" t="s">
        <v>8</v>
      </c>
      <c r="F11" s="7" t="s">
        <v>8</v>
      </c>
      <c r="G11" s="7"/>
      <c r="H11" s="7" t="s">
        <v>8</v>
      </c>
      <c r="I11" s="7" t="s">
        <v>8</v>
      </c>
    </row>
    <row r="12" spans="1:55" ht="15">
      <c r="A12" s="12"/>
      <c r="B12" s="12"/>
      <c r="C12" s="12"/>
      <c r="D12" s="34"/>
      <c r="E12" s="3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15.75">
      <c r="A13" s="11"/>
      <c r="C13" s="12"/>
      <c r="D13" s="34"/>
      <c r="E13" s="3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15.75">
      <c r="A14" s="36" t="s">
        <v>56</v>
      </c>
      <c r="B14" s="37"/>
      <c r="C14" s="37"/>
      <c r="D14" s="38"/>
      <c r="E14" s="39">
        <v>7340</v>
      </c>
      <c r="F14" s="40">
        <v>9413</v>
      </c>
      <c r="G14" s="41"/>
      <c r="H14" s="39">
        <v>12371</v>
      </c>
      <c r="I14" s="40">
        <v>22373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15.75">
      <c r="A15" s="36"/>
      <c r="B15" s="37"/>
      <c r="C15" s="37"/>
      <c r="D15" s="38"/>
      <c r="E15" s="39"/>
      <c r="F15" s="41"/>
      <c r="G15" s="41"/>
      <c r="H15" s="42"/>
      <c r="I15" s="4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5.75">
      <c r="A16" s="36" t="s">
        <v>57</v>
      </c>
      <c r="B16" s="37"/>
      <c r="C16" s="37"/>
      <c r="D16" s="38"/>
      <c r="E16" s="39">
        <v>-7202</v>
      </c>
      <c r="F16" s="40">
        <v>-8342</v>
      </c>
      <c r="G16" s="41"/>
      <c r="H16" s="39">
        <v>-12021</v>
      </c>
      <c r="I16" s="40">
        <v>-20838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15.75">
      <c r="A17" s="36"/>
      <c r="B17" s="37"/>
      <c r="C17" s="37"/>
      <c r="D17" s="38"/>
      <c r="E17" s="39"/>
      <c r="F17" s="40"/>
      <c r="G17" s="41"/>
      <c r="H17" s="42"/>
      <c r="I17" s="4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.75">
      <c r="A18" s="36" t="s">
        <v>58</v>
      </c>
      <c r="B18" s="37"/>
      <c r="C18" s="37"/>
      <c r="D18" s="38"/>
      <c r="E18" s="39">
        <v>121</v>
      </c>
      <c r="F18" s="40">
        <v>116</v>
      </c>
      <c r="G18" s="41"/>
      <c r="H18" s="39">
        <v>314</v>
      </c>
      <c r="I18" s="40">
        <v>224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5.75">
      <c r="A19" s="37"/>
      <c r="B19" s="37"/>
      <c r="C19" s="37"/>
      <c r="D19" s="38"/>
      <c r="E19" s="43"/>
      <c r="F19" s="44"/>
      <c r="G19" s="41"/>
      <c r="H19" s="43"/>
      <c r="I19" s="4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5.75">
      <c r="A20" s="36" t="s">
        <v>59</v>
      </c>
      <c r="B20" s="37"/>
      <c r="C20" s="37"/>
      <c r="D20" s="38"/>
      <c r="E20" s="45">
        <f>SUM(E14:E19)</f>
        <v>259</v>
      </c>
      <c r="F20" s="46">
        <f>SUM(F14:F19)</f>
        <v>1187</v>
      </c>
      <c r="G20" s="41"/>
      <c r="H20" s="45">
        <f>SUM(H14:H19)</f>
        <v>664</v>
      </c>
      <c r="I20" s="46">
        <f>SUM(I14:I19)</f>
        <v>1759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.75">
      <c r="A21" s="36"/>
      <c r="B21" s="37"/>
      <c r="C21" s="37"/>
      <c r="D21" s="38"/>
      <c r="E21" s="39"/>
      <c r="F21" s="41"/>
      <c r="G21" s="41"/>
      <c r="H21" s="42"/>
      <c r="I21" s="4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.75">
      <c r="A22" s="36" t="s">
        <v>60</v>
      </c>
      <c r="B22" s="37"/>
      <c r="C22" s="37"/>
      <c r="D22" s="38"/>
      <c r="E22" s="39">
        <v>-5</v>
      </c>
      <c r="F22" s="40">
        <v>0</v>
      </c>
      <c r="G22" s="41"/>
      <c r="H22" s="39">
        <v>-8</v>
      </c>
      <c r="I22" s="40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5.75">
      <c r="A23" s="36"/>
      <c r="B23" s="37"/>
      <c r="C23" s="37"/>
      <c r="D23" s="38"/>
      <c r="E23" s="39"/>
      <c r="F23" s="41"/>
      <c r="G23" s="41"/>
      <c r="H23" s="42"/>
      <c r="I23" s="4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33" customHeight="1">
      <c r="A24" s="95" t="s">
        <v>61</v>
      </c>
      <c r="B24" s="96"/>
      <c r="C24" s="96"/>
      <c r="D24" s="96"/>
      <c r="E24" s="39">
        <v>-1</v>
      </c>
      <c r="F24" s="40">
        <v>0</v>
      </c>
      <c r="G24" s="41"/>
      <c r="H24" s="39">
        <v>-1</v>
      </c>
      <c r="I24" s="40">
        <v>-68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.75">
      <c r="A25" s="36"/>
      <c r="B25" s="37"/>
      <c r="C25" s="37"/>
      <c r="D25" s="38"/>
      <c r="E25" s="43"/>
      <c r="F25" s="44"/>
      <c r="G25" s="41"/>
      <c r="H25" s="43"/>
      <c r="I25" s="4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5.75">
      <c r="A26" s="36" t="s">
        <v>62</v>
      </c>
      <c r="B26" s="37"/>
      <c r="C26" s="37"/>
      <c r="D26" s="38"/>
      <c r="E26" s="45">
        <f>SUM(E20:E25)</f>
        <v>253</v>
      </c>
      <c r="F26" s="46">
        <f>SUM(F20:F25)</f>
        <v>1187</v>
      </c>
      <c r="G26" s="41"/>
      <c r="H26" s="42">
        <f>SUM(H20:H25)</f>
        <v>655</v>
      </c>
      <c r="I26" s="41">
        <f>SUM(I20:I25)</f>
        <v>1691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36"/>
      <c r="B27" s="37"/>
      <c r="C27" s="37"/>
      <c r="D27" s="38"/>
      <c r="E27" s="39"/>
      <c r="F27" s="41"/>
      <c r="G27" s="41"/>
      <c r="H27" s="42"/>
      <c r="I27" s="4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5.75">
      <c r="A28" s="36" t="s">
        <v>63</v>
      </c>
      <c r="B28" s="37"/>
      <c r="C28" s="37"/>
      <c r="D28" s="38"/>
      <c r="E28" s="39">
        <v>-10</v>
      </c>
      <c r="F28" s="40">
        <v>-12</v>
      </c>
      <c r="G28" s="41"/>
      <c r="H28" s="39">
        <v>-22</v>
      </c>
      <c r="I28" s="40">
        <v>-26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.75">
      <c r="A29" s="36"/>
      <c r="B29" s="37"/>
      <c r="C29" s="37"/>
      <c r="D29" s="38"/>
      <c r="E29" s="43"/>
      <c r="F29" s="44"/>
      <c r="G29" s="41"/>
      <c r="H29" s="43"/>
      <c r="I29" s="4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36" t="s">
        <v>64</v>
      </c>
      <c r="B30" s="37"/>
      <c r="C30" s="37"/>
      <c r="D30" s="38"/>
      <c r="E30" s="39">
        <f>SUM(E26:E29)</f>
        <v>243</v>
      </c>
      <c r="F30" s="40">
        <f>SUM(F26:F29)</f>
        <v>1175</v>
      </c>
      <c r="G30" s="41"/>
      <c r="H30" s="42">
        <f>SUM(H26:H29)</f>
        <v>633</v>
      </c>
      <c r="I30" s="41">
        <f>SUM(I26:I29)</f>
        <v>1665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>
      <c r="A31" s="36"/>
      <c r="B31" s="37"/>
      <c r="C31" s="37"/>
      <c r="D31" s="38"/>
      <c r="E31" s="39"/>
      <c r="F31" s="41"/>
      <c r="G31" s="41"/>
      <c r="H31" s="42"/>
      <c r="I31" s="4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6.5" thickBot="1">
      <c r="A32" s="36" t="s">
        <v>65</v>
      </c>
      <c r="B32" s="37"/>
      <c r="C32" s="37"/>
      <c r="D32" s="47"/>
      <c r="E32" s="48">
        <f>SUM(E30:E31)</f>
        <v>243</v>
      </c>
      <c r="F32" s="49">
        <f>SUM(F30:F31)</f>
        <v>1175</v>
      </c>
      <c r="G32" s="40"/>
      <c r="H32" s="48">
        <f>SUM(H30:H31)</f>
        <v>633</v>
      </c>
      <c r="I32" s="49">
        <f>SUM(I30:I31)</f>
        <v>1665</v>
      </c>
      <c r="J32" s="3"/>
      <c r="K32" s="5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6.5" thickTop="1">
      <c r="A33" s="36"/>
      <c r="B33" s="37"/>
      <c r="C33" s="37"/>
      <c r="D33" s="47"/>
      <c r="E33" s="39"/>
      <c r="F33" s="40"/>
      <c r="G33" s="40"/>
      <c r="H33" s="39"/>
      <c r="I33" s="40"/>
      <c r="J33" s="3"/>
      <c r="K33" s="5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.75">
      <c r="A34" s="36" t="s">
        <v>66</v>
      </c>
      <c r="B34" s="37"/>
      <c r="C34" s="37"/>
      <c r="D34" s="47"/>
      <c r="E34" s="39">
        <v>0</v>
      </c>
      <c r="F34" s="40">
        <v>0</v>
      </c>
      <c r="G34" s="40"/>
      <c r="H34" s="39">
        <v>0</v>
      </c>
      <c r="I34" s="40">
        <v>0</v>
      </c>
      <c r="J34" s="3"/>
      <c r="K34" s="5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6"/>
      <c r="B35" s="37"/>
      <c r="C35" s="37"/>
      <c r="D35" s="47"/>
      <c r="E35" s="43"/>
      <c r="F35" s="44"/>
      <c r="G35" s="40"/>
      <c r="H35" s="43"/>
      <c r="I35" s="44"/>
      <c r="J35" s="3"/>
      <c r="K35" s="5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6" t="s">
        <v>67</v>
      </c>
      <c r="B36" s="37"/>
      <c r="C36" s="37"/>
      <c r="D36" s="47"/>
      <c r="E36" s="39"/>
      <c r="F36" s="40"/>
      <c r="G36" s="40"/>
      <c r="H36" s="39"/>
      <c r="I36" s="40"/>
      <c r="J36" s="3"/>
      <c r="K36" s="5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6.5" thickBot="1">
      <c r="A37" s="36" t="s">
        <v>68</v>
      </c>
      <c r="B37" s="37"/>
      <c r="C37" s="37"/>
      <c r="D37" s="47"/>
      <c r="E37" s="51">
        <f>+E32+E34</f>
        <v>243</v>
      </c>
      <c r="F37" s="90">
        <f>+F32+F34</f>
        <v>1175</v>
      </c>
      <c r="G37" s="39"/>
      <c r="H37" s="51">
        <f>+H32+H34</f>
        <v>633</v>
      </c>
      <c r="I37" s="90">
        <f>+I32+I34</f>
        <v>1665</v>
      </c>
      <c r="J37" s="3"/>
      <c r="K37" s="5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0:55" ht="15.75" thickTop="1">
      <c r="J38" s="3"/>
      <c r="K38" s="5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6" t="s">
        <v>69</v>
      </c>
      <c r="B39" s="37"/>
      <c r="C39" s="37"/>
      <c r="D39" s="47"/>
      <c r="E39" s="39"/>
      <c r="F39" s="40"/>
      <c r="G39" s="40"/>
      <c r="H39" s="39"/>
      <c r="I39" s="40"/>
      <c r="J39" s="3"/>
      <c r="K39" s="5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6" t="s">
        <v>70</v>
      </c>
      <c r="B40" s="37"/>
      <c r="C40" s="37"/>
      <c r="D40" s="47"/>
      <c r="E40" s="39">
        <v>243</v>
      </c>
      <c r="F40" s="40">
        <v>1175</v>
      </c>
      <c r="G40" s="40"/>
      <c r="H40" s="39">
        <v>633</v>
      </c>
      <c r="I40" s="40">
        <v>1665</v>
      </c>
      <c r="J40" s="3"/>
      <c r="K40" s="5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6" t="s">
        <v>71</v>
      </c>
      <c r="B41" s="37"/>
      <c r="C41" s="37"/>
      <c r="D41" s="47"/>
      <c r="E41" s="39">
        <v>0</v>
      </c>
      <c r="F41" s="40">
        <v>0</v>
      </c>
      <c r="G41" s="40"/>
      <c r="H41" s="39">
        <v>0</v>
      </c>
      <c r="I41" s="40">
        <v>0</v>
      </c>
      <c r="J41" s="3"/>
      <c r="K41" s="5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6"/>
      <c r="B42" s="37"/>
      <c r="C42" s="37"/>
      <c r="D42" s="47"/>
      <c r="E42" s="39"/>
      <c r="F42" s="40"/>
      <c r="G42" s="40"/>
      <c r="H42" s="39"/>
      <c r="I42" s="40"/>
      <c r="J42" s="3"/>
      <c r="K42" s="5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6.5" thickBot="1">
      <c r="A43" s="36" t="s">
        <v>65</v>
      </c>
      <c r="B43" s="37"/>
      <c r="C43" s="37"/>
      <c r="D43" s="47"/>
      <c r="E43" s="48">
        <f>SUM(E40:E42)</f>
        <v>243</v>
      </c>
      <c r="F43" s="49">
        <f>SUM(F40:F42)</f>
        <v>1175</v>
      </c>
      <c r="G43" s="39"/>
      <c r="H43" s="48">
        <f>SUM(H40:H42)</f>
        <v>633</v>
      </c>
      <c r="I43" s="49">
        <f>SUM(I40:I42)</f>
        <v>1665</v>
      </c>
      <c r="J43" s="3"/>
      <c r="K43" s="5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6.5" thickTop="1">
      <c r="A44" s="36"/>
      <c r="B44" s="37"/>
      <c r="C44" s="37"/>
      <c r="D44" s="47"/>
      <c r="E44" s="39"/>
      <c r="F44" s="40"/>
      <c r="G44" s="40"/>
      <c r="H44" s="39"/>
      <c r="I44" s="40"/>
      <c r="J44" s="3"/>
      <c r="K44" s="5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.75">
      <c r="A45" s="36" t="s">
        <v>67</v>
      </c>
      <c r="B45" s="37"/>
      <c r="C45" s="37"/>
      <c r="D45" s="47"/>
      <c r="E45" s="39"/>
      <c r="F45" s="40"/>
      <c r="G45" s="40"/>
      <c r="H45" s="39"/>
      <c r="I45" s="40"/>
      <c r="J45" s="3"/>
      <c r="K45" s="5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.75">
      <c r="A46" s="36" t="s">
        <v>72</v>
      </c>
      <c r="B46" s="37"/>
      <c r="C46" s="37"/>
      <c r="D46" s="47"/>
      <c r="E46" s="39"/>
      <c r="F46" s="40"/>
      <c r="G46" s="40"/>
      <c r="H46" s="39"/>
      <c r="I46" s="40"/>
      <c r="J46" s="3"/>
      <c r="K46" s="5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.75">
      <c r="A47" s="36" t="s">
        <v>70</v>
      </c>
      <c r="B47" s="37"/>
      <c r="C47" s="37"/>
      <c r="D47" s="47"/>
      <c r="E47" s="39">
        <v>243</v>
      </c>
      <c r="F47" s="40">
        <v>1175</v>
      </c>
      <c r="G47" s="40"/>
      <c r="H47" s="39">
        <v>633</v>
      </c>
      <c r="I47" s="40">
        <v>1665</v>
      </c>
      <c r="J47" s="3"/>
      <c r="K47" s="5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.75">
      <c r="A48" s="36" t="s">
        <v>71</v>
      </c>
      <c r="B48" s="37"/>
      <c r="C48" s="37"/>
      <c r="D48" s="47"/>
      <c r="E48" s="39">
        <v>0</v>
      </c>
      <c r="F48" s="40">
        <v>0</v>
      </c>
      <c r="G48" s="40"/>
      <c r="H48" s="39">
        <v>0</v>
      </c>
      <c r="I48" s="40">
        <v>0</v>
      </c>
      <c r="J48" s="3"/>
      <c r="K48" s="5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.75">
      <c r="A49" s="36"/>
      <c r="B49" s="37"/>
      <c r="C49" s="37"/>
      <c r="D49" s="47"/>
      <c r="E49" s="43"/>
      <c r="F49" s="44"/>
      <c r="G49" s="40"/>
      <c r="H49" s="43"/>
      <c r="I49" s="44"/>
      <c r="J49" s="3"/>
      <c r="K49" s="50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.75">
      <c r="A50" s="36" t="s">
        <v>67</v>
      </c>
      <c r="B50" s="37"/>
      <c r="C50" s="37"/>
      <c r="D50" s="47"/>
      <c r="E50" s="39"/>
      <c r="F50" s="40"/>
      <c r="G50" s="40"/>
      <c r="H50" s="39"/>
      <c r="I50" s="40"/>
      <c r="J50" s="3"/>
      <c r="K50" s="5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6.5" thickBot="1">
      <c r="A51" s="36" t="s">
        <v>68</v>
      </c>
      <c r="B51" s="37"/>
      <c r="C51" s="37"/>
      <c r="D51" s="47"/>
      <c r="E51" s="51">
        <f>SUM(E47:E50)</f>
        <v>243</v>
      </c>
      <c r="F51" s="90">
        <f>SUM(F47:F50)</f>
        <v>1175</v>
      </c>
      <c r="G51" s="39"/>
      <c r="H51" s="51">
        <f>SUM(H47:H50)</f>
        <v>633</v>
      </c>
      <c r="I51" s="90">
        <f>SUM(I47:I50)</f>
        <v>1665</v>
      </c>
      <c r="J51" s="3"/>
      <c r="K51" s="5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9" ht="16.5" thickTop="1">
      <c r="A52" s="52"/>
      <c r="B52" s="52"/>
      <c r="C52" s="52"/>
      <c r="D52" s="52"/>
      <c r="E52" s="53"/>
      <c r="F52" s="54"/>
      <c r="G52" s="54"/>
      <c r="H52" s="53"/>
      <c r="I52" s="54"/>
    </row>
    <row r="53" spans="1:9" ht="15.75">
      <c r="A53" s="52"/>
      <c r="B53" s="52"/>
      <c r="C53" s="52"/>
      <c r="D53" s="52"/>
      <c r="E53" s="53"/>
      <c r="F53" s="54"/>
      <c r="G53" s="54"/>
      <c r="H53" s="53"/>
      <c r="I53" s="54"/>
    </row>
    <row r="54" spans="1:9" ht="15.75">
      <c r="A54" s="36" t="s">
        <v>73</v>
      </c>
      <c r="B54" s="52"/>
      <c r="C54" s="52"/>
      <c r="D54" s="52"/>
      <c r="E54" s="55" t="s">
        <v>74</v>
      </c>
      <c r="F54" s="56" t="s">
        <v>74</v>
      </c>
      <c r="G54" s="56"/>
      <c r="H54" s="55" t="s">
        <v>74</v>
      </c>
      <c r="I54" s="56" t="s">
        <v>74</v>
      </c>
    </row>
    <row r="55" spans="1:9" ht="15.75">
      <c r="A55" s="36" t="s">
        <v>75</v>
      </c>
      <c r="B55" s="52"/>
      <c r="C55" s="52"/>
      <c r="D55" s="52"/>
      <c r="E55" s="57">
        <f>E32/67000*100</f>
        <v>0.36268656716417913</v>
      </c>
      <c r="F55" s="58">
        <f>F32/67000*100</f>
        <v>1.7537313432835822</v>
      </c>
      <c r="G55" s="58"/>
      <c r="H55" s="57">
        <f>H32/67000*100</f>
        <v>0.944776119402985</v>
      </c>
      <c r="I55" s="58">
        <f>I32/67000*100</f>
        <v>2.4850746268656714</v>
      </c>
    </row>
    <row r="56" spans="1:9" ht="15.75">
      <c r="A56" s="52"/>
      <c r="B56" s="52"/>
      <c r="C56" s="52"/>
      <c r="D56" s="52"/>
      <c r="E56" s="53"/>
      <c r="F56" s="54"/>
      <c r="G56" s="54"/>
      <c r="H56" s="53"/>
      <c r="I56" s="54"/>
    </row>
    <row r="57" spans="1:9" ht="15.75">
      <c r="A57" s="52"/>
      <c r="B57" s="52"/>
      <c r="C57" s="52"/>
      <c r="D57" s="52"/>
      <c r="E57" s="53"/>
      <c r="F57" s="54"/>
      <c r="G57" s="54"/>
      <c r="H57" s="53"/>
      <c r="I57" s="54"/>
    </row>
    <row r="59" spans="1:9" ht="31.5" customHeight="1">
      <c r="A59" s="91" t="s">
        <v>76</v>
      </c>
      <c r="B59" s="92"/>
      <c r="C59" s="92"/>
      <c r="D59" s="92"/>
      <c r="E59" s="92"/>
      <c r="F59" s="92"/>
      <c r="G59" s="92"/>
      <c r="H59" s="92"/>
      <c r="I59" s="92"/>
    </row>
    <row r="61" spans="1:9" ht="15">
      <c r="A61" s="59"/>
      <c r="B61" s="60"/>
      <c r="C61" s="60"/>
      <c r="D61" s="60"/>
      <c r="E61" s="60"/>
      <c r="F61" s="60"/>
      <c r="G61" s="60"/>
      <c r="H61" s="60"/>
      <c r="I61" s="61"/>
    </row>
    <row r="62" spans="1:9" ht="15.75">
      <c r="A62" s="62" t="s">
        <v>77</v>
      </c>
      <c r="B62" s="28"/>
      <c r="C62" s="28"/>
      <c r="D62" s="28"/>
      <c r="E62" s="55" t="s">
        <v>8</v>
      </c>
      <c r="F62" s="55" t="s">
        <v>8</v>
      </c>
      <c r="G62" s="28"/>
      <c r="H62" s="55" t="s">
        <v>8</v>
      </c>
      <c r="I62" s="63" t="s">
        <v>8</v>
      </c>
    </row>
    <row r="63" spans="1:9" ht="15">
      <c r="A63" s="64"/>
      <c r="B63" s="28"/>
      <c r="C63" s="28"/>
      <c r="D63" s="28"/>
      <c r="E63" s="28"/>
      <c r="F63" s="28"/>
      <c r="G63" s="28"/>
      <c r="H63" s="28"/>
      <c r="I63" s="65"/>
    </row>
    <row r="64" spans="1:9" ht="15">
      <c r="A64" s="66" t="s">
        <v>59</v>
      </c>
      <c r="B64" s="28"/>
      <c r="C64" s="28"/>
      <c r="D64" s="28"/>
      <c r="E64" s="12">
        <v>252</v>
      </c>
      <c r="F64" s="12">
        <v>1187</v>
      </c>
      <c r="G64" s="12"/>
      <c r="H64" s="12">
        <v>655</v>
      </c>
      <c r="I64" s="67">
        <v>1759</v>
      </c>
    </row>
    <row r="65" spans="1:9" ht="15">
      <c r="A65" s="66" t="s">
        <v>78</v>
      </c>
      <c r="B65" s="28"/>
      <c r="C65" s="28"/>
      <c r="D65" s="28"/>
      <c r="E65" s="12">
        <v>65</v>
      </c>
      <c r="F65" s="12">
        <v>67</v>
      </c>
      <c r="G65" s="12"/>
      <c r="H65" s="12">
        <v>131</v>
      </c>
      <c r="I65" s="67">
        <v>130</v>
      </c>
    </row>
    <row r="66" spans="1:9" ht="15">
      <c r="A66" s="66" t="s">
        <v>79</v>
      </c>
      <c r="B66" s="28"/>
      <c r="C66" s="28"/>
      <c r="D66" s="28"/>
      <c r="E66" s="12">
        <v>5</v>
      </c>
      <c r="F66" s="12"/>
      <c r="G66" s="12"/>
      <c r="H66" s="12">
        <v>8</v>
      </c>
      <c r="I66" s="67"/>
    </row>
    <row r="67" spans="1:9" ht="15">
      <c r="A67" s="68"/>
      <c r="B67" s="69"/>
      <c r="C67" s="69"/>
      <c r="D67" s="69"/>
      <c r="E67" s="69"/>
      <c r="F67" s="69"/>
      <c r="G67" s="69"/>
      <c r="H67" s="69"/>
      <c r="I67" s="70"/>
    </row>
  </sheetData>
  <sheetProtection/>
  <mergeCells count="7">
    <mergeCell ref="A59:I59"/>
    <mergeCell ref="A24:D24"/>
    <mergeCell ref="A1:I1"/>
    <mergeCell ref="A3:I3"/>
    <mergeCell ref="A2:I2"/>
    <mergeCell ref="H6:I6"/>
    <mergeCell ref="E6:F6"/>
  </mergeCells>
  <printOptions horizontalCentered="1"/>
  <pageMargins left="1" right="0.75" top="0.41" bottom="0.5" header="0.25" footer="0.25"/>
  <pageSetup fitToHeight="1" fitToWidth="1" horizontalDpi="300" verticalDpi="300" orientation="portrait" paperSize="9" scale="72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J37"/>
  <sheetViews>
    <sheetView zoomScale="75" zoomScaleNormal="75" zoomScalePageLayoutView="0" workbookViewId="0" topLeftCell="A1">
      <selection activeCell="M1" sqref="M1"/>
    </sheetView>
  </sheetViews>
  <sheetFormatPr defaultColWidth="9.140625" defaultRowHeight="12.75"/>
  <cols>
    <col min="1" max="1" width="5.421875" style="0" customWidth="1"/>
    <col min="4" max="4" width="27.140625" style="0" customWidth="1"/>
    <col min="5" max="5" width="13.8515625" style="0" bestFit="1" customWidth="1"/>
    <col min="6" max="6" width="12.8515625" style="0" bestFit="1" customWidth="1"/>
    <col min="7" max="7" width="16.140625" style="0" customWidth="1"/>
    <col min="8" max="8" width="15.421875" style="0" customWidth="1"/>
    <col min="9" max="9" width="14.28125" style="0" customWidth="1"/>
    <col min="10" max="10" width="11.57421875" style="0" customWidth="1"/>
  </cols>
  <sheetData>
    <row r="1" spans="1:10" ht="21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1.75" customHeight="1">
      <c r="A2" s="93" t="str">
        <f>+'[1]PL-ann'!A2</f>
        <v>INTERIM FINANCIAL STATEMENT FOR THE SECOND QUARTER ENDED 31 JULY 2010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7" customHeight="1">
      <c r="A3" s="94" t="s">
        <v>80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.75">
      <c r="A4" s="6"/>
      <c r="B4" s="4"/>
      <c r="C4" s="4"/>
      <c r="D4" s="4"/>
      <c r="E4" s="4"/>
      <c r="F4" s="4"/>
      <c r="G4" s="4"/>
      <c r="H4" s="4"/>
      <c r="I4" s="4"/>
      <c r="J4" s="4"/>
    </row>
    <row r="5" spans="1:10" ht="21.75" customHeight="1">
      <c r="A5" s="4"/>
      <c r="B5" s="4"/>
      <c r="C5" s="4"/>
      <c r="D5" s="4"/>
      <c r="E5" s="98" t="s">
        <v>81</v>
      </c>
      <c r="F5" s="98"/>
      <c r="G5" s="98"/>
      <c r="H5" s="98"/>
      <c r="I5" s="5"/>
      <c r="J5" s="4"/>
    </row>
    <row r="6" spans="1:10" ht="15">
      <c r="A6" s="4"/>
      <c r="B6" s="4"/>
      <c r="C6" s="4"/>
      <c r="D6" s="4"/>
      <c r="E6" s="71"/>
      <c r="F6" s="71"/>
      <c r="G6" s="71"/>
      <c r="H6" s="71"/>
      <c r="I6" s="71"/>
      <c r="J6" s="5"/>
    </row>
    <row r="7" spans="1:10" ht="15">
      <c r="A7" s="4"/>
      <c r="B7" s="4"/>
      <c r="C7" s="4"/>
      <c r="D7" s="4"/>
      <c r="E7" s="5" t="s">
        <v>82</v>
      </c>
      <c r="F7" s="5" t="s">
        <v>83</v>
      </c>
      <c r="G7" s="5" t="s">
        <v>84</v>
      </c>
      <c r="H7" s="56"/>
      <c r="I7" s="5" t="s">
        <v>85</v>
      </c>
      <c r="J7" s="5" t="s">
        <v>86</v>
      </c>
    </row>
    <row r="8" spans="1:10" ht="15">
      <c r="A8" s="4"/>
      <c r="B8" s="4"/>
      <c r="C8" s="4"/>
      <c r="D8" s="4"/>
      <c r="E8" s="72" t="s">
        <v>87</v>
      </c>
      <c r="F8" s="72" t="s">
        <v>88</v>
      </c>
      <c r="G8" s="72" t="s">
        <v>89</v>
      </c>
      <c r="H8" s="72" t="s">
        <v>86</v>
      </c>
      <c r="I8" s="73" t="s">
        <v>90</v>
      </c>
      <c r="J8" s="72" t="s">
        <v>91</v>
      </c>
    </row>
    <row r="9" spans="1:10" ht="15">
      <c r="A9" s="4"/>
      <c r="B9" s="4"/>
      <c r="C9" s="4"/>
      <c r="D9" s="4"/>
      <c r="E9" s="5" t="s">
        <v>8</v>
      </c>
      <c r="F9" s="5" t="s">
        <v>8</v>
      </c>
      <c r="G9" s="5" t="s">
        <v>8</v>
      </c>
      <c r="H9" s="5" t="s">
        <v>8</v>
      </c>
      <c r="I9" s="5" t="s">
        <v>8</v>
      </c>
      <c r="J9" s="5" t="s">
        <v>8</v>
      </c>
    </row>
    <row r="10" spans="1:10" ht="15">
      <c r="A10" s="4"/>
      <c r="B10" s="4"/>
      <c r="C10" s="4"/>
      <c r="D10" s="4"/>
      <c r="E10" s="5"/>
      <c r="F10" s="5"/>
      <c r="G10" s="5"/>
      <c r="H10" s="5"/>
      <c r="I10" s="5"/>
      <c r="J10" s="5"/>
    </row>
    <row r="11" spans="1:10" ht="15">
      <c r="A11" s="4"/>
      <c r="B11" s="4"/>
      <c r="C11" s="4"/>
      <c r="D11" s="4"/>
      <c r="E11" s="5"/>
      <c r="F11" s="5"/>
      <c r="G11" s="5"/>
      <c r="H11" s="5"/>
      <c r="I11" s="5"/>
      <c r="J11" s="5"/>
    </row>
    <row r="12" spans="1:10" ht="15">
      <c r="A12" s="4" t="s">
        <v>92</v>
      </c>
      <c r="B12" s="4"/>
      <c r="C12" s="4"/>
      <c r="D12" s="4"/>
      <c r="E12" s="74">
        <v>67000</v>
      </c>
      <c r="F12" s="74">
        <v>7713</v>
      </c>
      <c r="G12" s="74">
        <v>-30255</v>
      </c>
      <c r="H12" s="74">
        <f>SUM(E12:G12)</f>
        <v>44458</v>
      </c>
      <c r="I12" s="74">
        <v>0</v>
      </c>
      <c r="J12" s="74">
        <f>SUM(H12:I12)</f>
        <v>44458</v>
      </c>
    </row>
    <row r="13" spans="1:10" ht="15">
      <c r="A13" s="4" t="s">
        <v>93</v>
      </c>
      <c r="B13" s="4"/>
      <c r="C13" s="4"/>
      <c r="D13" s="4"/>
      <c r="E13" s="74"/>
      <c r="F13" s="74"/>
      <c r="G13" s="74"/>
      <c r="H13" s="74"/>
      <c r="I13" s="74"/>
      <c r="J13" s="74"/>
    </row>
    <row r="14" spans="1:10" ht="15">
      <c r="A14" s="4"/>
      <c r="B14" s="4"/>
      <c r="C14" s="4"/>
      <c r="D14" s="4"/>
      <c r="E14" s="74"/>
      <c r="F14" s="74"/>
      <c r="G14" s="74"/>
      <c r="H14" s="74"/>
      <c r="I14" s="74"/>
      <c r="J14" s="74"/>
    </row>
    <row r="15" spans="1:10" ht="15">
      <c r="A15" s="4" t="s">
        <v>94</v>
      </c>
      <c r="C15" s="4"/>
      <c r="D15" s="4"/>
      <c r="E15" s="75">
        <v>0</v>
      </c>
      <c r="F15" s="75">
        <v>0</v>
      </c>
      <c r="G15" s="75">
        <v>633</v>
      </c>
      <c r="H15" s="74">
        <f>SUM(E15:G15)</f>
        <v>633</v>
      </c>
      <c r="I15" s="75">
        <v>0</v>
      </c>
      <c r="J15" s="74">
        <f>SUM(H15:I15)</f>
        <v>633</v>
      </c>
    </row>
    <row r="16" spans="1:10" ht="15">
      <c r="A16" s="4"/>
      <c r="B16" s="4"/>
      <c r="C16" s="4"/>
      <c r="D16" s="4"/>
      <c r="E16" s="75"/>
      <c r="F16" s="75"/>
      <c r="G16" s="75"/>
      <c r="H16" s="75"/>
      <c r="I16" s="75"/>
      <c r="J16" s="75"/>
    </row>
    <row r="17" spans="1:10" ht="15.75" thickBot="1">
      <c r="A17" s="4" t="s">
        <v>95</v>
      </c>
      <c r="B17" s="4"/>
      <c r="C17" s="4"/>
      <c r="D17" s="4"/>
      <c r="E17" s="76">
        <f aca="true" t="shared" si="0" ref="E17:J17">SUM(E12:E16)</f>
        <v>67000</v>
      </c>
      <c r="F17" s="76">
        <f t="shared" si="0"/>
        <v>7713</v>
      </c>
      <c r="G17" s="76">
        <f t="shared" si="0"/>
        <v>-29622</v>
      </c>
      <c r="H17" s="76">
        <f t="shared" si="0"/>
        <v>45091</v>
      </c>
      <c r="I17" s="76">
        <f t="shared" si="0"/>
        <v>0</v>
      </c>
      <c r="J17" s="76">
        <f t="shared" si="0"/>
        <v>45091</v>
      </c>
    </row>
    <row r="18" spans="1:10" ht="15.75" thickTop="1">
      <c r="A18" s="4"/>
      <c r="B18" s="4"/>
      <c r="C18" s="4"/>
      <c r="D18" s="4"/>
      <c r="E18" s="5"/>
      <c r="F18" s="5"/>
      <c r="G18" s="5"/>
      <c r="H18" s="5"/>
      <c r="I18" s="5"/>
      <c r="J18" s="5"/>
    </row>
    <row r="19" spans="1:10" ht="15">
      <c r="A19" s="4"/>
      <c r="B19" s="4"/>
      <c r="C19" s="4"/>
      <c r="D19" s="4"/>
      <c r="E19" s="5"/>
      <c r="F19" s="5"/>
      <c r="G19" s="5"/>
      <c r="H19" s="5"/>
      <c r="I19" s="5"/>
      <c r="J19" s="5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0.25" customHeight="1">
      <c r="A21" s="4"/>
      <c r="B21" s="4"/>
      <c r="C21" s="4"/>
      <c r="D21" s="4"/>
      <c r="E21" s="98" t="s">
        <v>81</v>
      </c>
      <c r="F21" s="98"/>
      <c r="G21" s="98"/>
      <c r="H21" s="98"/>
      <c r="I21" s="5"/>
      <c r="J21" s="5"/>
    </row>
    <row r="22" spans="1:10" ht="15">
      <c r="A22" s="4"/>
      <c r="B22" s="4"/>
      <c r="C22" s="4"/>
      <c r="D22" s="4"/>
      <c r="E22" s="71"/>
      <c r="F22" s="71"/>
      <c r="G22" s="71"/>
      <c r="H22" s="71"/>
      <c r="I22" s="71"/>
      <c r="J22" s="5"/>
    </row>
    <row r="23" spans="1:10" ht="15">
      <c r="A23" s="4"/>
      <c r="B23" s="4"/>
      <c r="C23" s="4"/>
      <c r="D23" s="4"/>
      <c r="E23" s="5" t="s">
        <v>82</v>
      </c>
      <c r="F23" s="5" t="s">
        <v>83</v>
      </c>
      <c r="G23" s="5" t="s">
        <v>84</v>
      </c>
      <c r="H23" s="5"/>
      <c r="I23" s="5" t="s">
        <v>85</v>
      </c>
      <c r="J23" s="5" t="s">
        <v>86</v>
      </c>
    </row>
    <row r="24" spans="1:10" ht="15">
      <c r="A24" s="4"/>
      <c r="B24" s="4"/>
      <c r="C24" s="4"/>
      <c r="D24" s="4"/>
      <c r="E24" s="72" t="s">
        <v>87</v>
      </c>
      <c r="F24" s="72" t="s">
        <v>88</v>
      </c>
      <c r="G24" s="72" t="s">
        <v>89</v>
      </c>
      <c r="H24" s="72" t="s">
        <v>86</v>
      </c>
      <c r="I24" s="73" t="s">
        <v>90</v>
      </c>
      <c r="J24" s="72" t="s">
        <v>91</v>
      </c>
    </row>
    <row r="25" spans="1:10" ht="15">
      <c r="A25" s="4"/>
      <c r="B25" s="4"/>
      <c r="C25" s="4"/>
      <c r="D25" s="4"/>
      <c r="E25" s="5" t="s">
        <v>8</v>
      </c>
      <c r="F25" s="5" t="s">
        <v>8</v>
      </c>
      <c r="G25" s="5" t="s">
        <v>8</v>
      </c>
      <c r="H25" s="5" t="s">
        <v>8</v>
      </c>
      <c r="I25" s="5" t="s">
        <v>8</v>
      </c>
      <c r="J25" s="5" t="s">
        <v>8</v>
      </c>
    </row>
    <row r="26" spans="1:10" ht="15">
      <c r="A26" s="4"/>
      <c r="B26" s="4"/>
      <c r="C26" s="4"/>
      <c r="D26" s="4"/>
      <c r="E26" s="5"/>
      <c r="F26" s="5"/>
      <c r="G26" s="5"/>
      <c r="H26" s="5"/>
      <c r="I26" s="5"/>
      <c r="J26" s="5"/>
    </row>
    <row r="27" spans="1:10" ht="15">
      <c r="A27" s="4"/>
      <c r="B27" s="4"/>
      <c r="C27" s="4"/>
      <c r="D27" s="4"/>
      <c r="E27" s="5"/>
      <c r="F27" s="5"/>
      <c r="G27" s="5"/>
      <c r="H27" s="5"/>
      <c r="I27" s="5"/>
      <c r="J27" s="5"/>
    </row>
    <row r="28" spans="1:10" ht="15">
      <c r="A28" s="4" t="s">
        <v>96</v>
      </c>
      <c r="B28" s="4"/>
      <c r="C28" s="4"/>
      <c r="D28" s="4"/>
      <c r="E28" s="8">
        <v>67000</v>
      </c>
      <c r="F28" s="8">
        <v>7713</v>
      </c>
      <c r="G28" s="8">
        <v>-26529</v>
      </c>
      <c r="H28" s="8">
        <f>SUM(E28:G28)</f>
        <v>48184</v>
      </c>
      <c r="I28" s="8">
        <v>0</v>
      </c>
      <c r="J28" s="8">
        <f>SUM(H28:I28)</f>
        <v>48184</v>
      </c>
    </row>
    <row r="29" spans="1:10" ht="15">
      <c r="A29" s="4" t="s">
        <v>93</v>
      </c>
      <c r="B29" s="4"/>
      <c r="C29" s="4"/>
      <c r="D29" s="4"/>
      <c r="E29" s="8"/>
      <c r="F29" s="8"/>
      <c r="G29" s="8"/>
      <c r="H29" s="8"/>
      <c r="I29" s="8"/>
      <c r="J29" s="8"/>
    </row>
    <row r="30" spans="1:10" ht="15">
      <c r="A30" s="4"/>
      <c r="B30" s="4"/>
      <c r="C30" s="4"/>
      <c r="D30" s="4"/>
      <c r="E30" s="8"/>
      <c r="F30" s="8"/>
      <c r="G30" s="8"/>
      <c r="H30" s="8"/>
      <c r="I30" s="8"/>
      <c r="J30" s="8"/>
    </row>
    <row r="31" spans="1:10" ht="15">
      <c r="A31" s="4" t="s">
        <v>97</v>
      </c>
      <c r="C31" s="4"/>
      <c r="D31" s="4"/>
      <c r="E31" s="8">
        <v>0</v>
      </c>
      <c r="F31" s="8">
        <v>0</v>
      </c>
      <c r="G31" s="8">
        <v>1665</v>
      </c>
      <c r="H31" s="8">
        <f>SUM(E31:G31)</f>
        <v>1665</v>
      </c>
      <c r="I31" s="8">
        <v>0</v>
      </c>
      <c r="J31" s="8">
        <f>SUM(H31:I31)</f>
        <v>1665</v>
      </c>
    </row>
    <row r="32" spans="1:10" ht="15">
      <c r="A32" s="4"/>
      <c r="B32" s="4"/>
      <c r="C32" s="4"/>
      <c r="D32" s="4"/>
      <c r="E32" s="8"/>
      <c r="F32" s="8"/>
      <c r="G32" s="8"/>
      <c r="H32" s="8"/>
      <c r="I32" s="8"/>
      <c r="J32" s="8"/>
    </row>
    <row r="33" spans="1:10" ht="15.75" thickBot="1">
      <c r="A33" s="4" t="s">
        <v>98</v>
      </c>
      <c r="B33" s="4"/>
      <c r="C33" s="4"/>
      <c r="D33" s="4"/>
      <c r="E33" s="77">
        <f aca="true" t="shared" si="1" ref="E33:J33">SUM(E28:E32)</f>
        <v>67000</v>
      </c>
      <c r="F33" s="77">
        <f t="shared" si="1"/>
        <v>7713</v>
      </c>
      <c r="G33" s="77">
        <f t="shared" si="1"/>
        <v>-24864</v>
      </c>
      <c r="H33" s="77">
        <f t="shared" si="1"/>
        <v>49849</v>
      </c>
      <c r="I33" s="77">
        <f t="shared" si="1"/>
        <v>0</v>
      </c>
      <c r="J33" s="77">
        <f t="shared" si="1"/>
        <v>49849</v>
      </c>
    </row>
    <row r="34" spans="1:10" ht="15.75" thickTop="1">
      <c r="A34" s="4"/>
      <c r="B34" s="4"/>
      <c r="C34" s="4"/>
      <c r="D34" s="4"/>
      <c r="E34" s="8"/>
      <c r="F34" s="8"/>
      <c r="G34" s="8"/>
      <c r="H34" s="8"/>
      <c r="I34" s="8"/>
      <c r="J34" s="8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37.5" customHeight="1">
      <c r="A36" s="91" t="s">
        <v>99</v>
      </c>
      <c r="B36" s="91"/>
      <c r="C36" s="91"/>
      <c r="D36" s="91"/>
      <c r="E36" s="91"/>
      <c r="F36" s="91"/>
      <c r="G36" s="91"/>
      <c r="H36" s="91"/>
      <c r="I36" s="91"/>
      <c r="J36" s="91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4"/>
    </row>
  </sheetData>
  <sheetProtection/>
  <mergeCells count="6">
    <mergeCell ref="A36:J36"/>
    <mergeCell ref="A1:J1"/>
    <mergeCell ref="A2:J2"/>
    <mergeCell ref="A3:J3"/>
    <mergeCell ref="E5:H5"/>
    <mergeCell ref="E21:H21"/>
  </mergeCells>
  <printOptions/>
  <pageMargins left="0.75" right="0.36" top="0.75" bottom="1" header="0.55" footer="0.5"/>
  <pageSetup fitToHeight="1" fitToWidth="1" horizontalDpi="300" verticalDpi="300" orientation="portrait" paperSize="9" scale="69" r:id="rId2"/>
  <headerFooter alignWithMargins="0">
    <oddFooter>&amp;C-  3 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59"/>
  <sheetViews>
    <sheetView zoomScale="75" zoomScaleNormal="75" zoomScalePageLayoutView="0" workbookViewId="0" topLeftCell="A28">
      <selection activeCell="C50" sqref="C50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7.421875" style="0" customWidth="1"/>
    <col min="4" max="4" width="13.421875" style="0" bestFit="1" customWidth="1"/>
    <col min="5" max="5" width="3.140625" style="0" customWidth="1"/>
    <col min="6" max="6" width="13.140625" style="0" bestFit="1" customWidth="1"/>
  </cols>
  <sheetData>
    <row r="1" spans="1:6" ht="15.75">
      <c r="A1" s="93" t="s">
        <v>0</v>
      </c>
      <c r="B1" s="93"/>
      <c r="C1" s="93"/>
      <c r="D1" s="93"/>
      <c r="E1" s="93"/>
      <c r="F1" s="93"/>
    </row>
    <row r="2" spans="1:6" ht="22.5" customHeight="1">
      <c r="A2" s="93" t="str">
        <f>+'[1]Equity-ann'!A2:J2</f>
        <v>INTERIM FINANCIAL STATEMENT FOR THE SECOND QUARTER ENDED 31 JULY 2010</v>
      </c>
      <c r="B2" s="93"/>
      <c r="C2" s="93"/>
      <c r="D2" s="93"/>
      <c r="E2" s="93"/>
      <c r="F2" s="93"/>
    </row>
    <row r="3" spans="1:6" ht="24" customHeight="1">
      <c r="A3" s="94" t="s">
        <v>100</v>
      </c>
      <c r="B3" s="94"/>
      <c r="C3" s="94"/>
      <c r="D3" s="94"/>
      <c r="E3" s="94"/>
      <c r="F3" s="94"/>
    </row>
    <row r="4" spans="1:5" ht="15.75">
      <c r="A4" s="6"/>
      <c r="B4" s="4"/>
      <c r="C4" s="4"/>
      <c r="D4" s="4"/>
      <c r="E4" s="4"/>
    </row>
    <row r="5" spans="1:5" ht="15">
      <c r="A5" s="4"/>
      <c r="B5" s="4"/>
      <c r="C5" s="4"/>
      <c r="D5" s="4"/>
      <c r="E5" s="4"/>
    </row>
    <row r="6" spans="1:6" ht="15.75">
      <c r="A6" s="6"/>
      <c r="B6" s="4"/>
      <c r="C6" s="4"/>
      <c r="D6" s="1"/>
      <c r="E6" s="1"/>
      <c r="F6" s="1"/>
    </row>
    <row r="7" spans="1:6" ht="15.75">
      <c r="A7" s="4"/>
      <c r="B7" s="4"/>
      <c r="C7" s="4"/>
      <c r="D7" s="1" t="s">
        <v>101</v>
      </c>
      <c r="E7" s="1"/>
      <c r="F7" s="1" t="s">
        <v>101</v>
      </c>
    </row>
    <row r="8" spans="1:6" ht="15.75">
      <c r="A8" s="4"/>
      <c r="B8" s="4"/>
      <c r="C8" s="4"/>
      <c r="D8" s="1" t="s">
        <v>102</v>
      </c>
      <c r="E8" s="1"/>
      <c r="F8" s="1" t="s">
        <v>102</v>
      </c>
    </row>
    <row r="9" spans="1:6" ht="15.75">
      <c r="A9" s="4"/>
      <c r="B9" s="4"/>
      <c r="C9" s="4"/>
      <c r="D9" s="1" t="s">
        <v>6</v>
      </c>
      <c r="E9" s="1"/>
      <c r="F9" s="1" t="s">
        <v>55</v>
      </c>
    </row>
    <row r="10" spans="1:6" ht="15.75">
      <c r="A10" s="4"/>
      <c r="B10" s="4"/>
      <c r="C10" s="4"/>
      <c r="D10" s="1" t="s">
        <v>8</v>
      </c>
      <c r="E10" s="1"/>
      <c r="F10" s="1" t="s">
        <v>8</v>
      </c>
    </row>
    <row r="11" spans="1:6" ht="15.75">
      <c r="A11" s="6" t="s">
        <v>103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104</v>
      </c>
      <c r="B13" s="4"/>
      <c r="C13" s="4"/>
      <c r="D13" s="20">
        <v>655</v>
      </c>
      <c r="E13" s="20"/>
      <c r="F13" s="20">
        <v>1692</v>
      </c>
    </row>
    <row r="14" spans="1:6" ht="15">
      <c r="A14" s="4" t="s">
        <v>105</v>
      </c>
      <c r="B14" s="4"/>
      <c r="C14" s="4"/>
      <c r="D14" s="20"/>
      <c r="E14" s="20"/>
      <c r="F14" s="20"/>
    </row>
    <row r="15" spans="1:6" ht="15">
      <c r="A15" s="4"/>
      <c r="B15" s="4" t="s">
        <v>106</v>
      </c>
      <c r="C15" s="4"/>
      <c r="D15" s="20">
        <v>426</v>
      </c>
      <c r="E15" s="20"/>
      <c r="F15" s="20">
        <v>-14</v>
      </c>
    </row>
    <row r="16" spans="1:6" ht="15">
      <c r="A16" s="4"/>
      <c r="B16" s="4" t="s">
        <v>107</v>
      </c>
      <c r="C16" s="4"/>
      <c r="D16" s="78">
        <v>-191</v>
      </c>
      <c r="E16" s="79"/>
      <c r="F16" s="78">
        <v>-62</v>
      </c>
    </row>
    <row r="17" spans="1:6" ht="15">
      <c r="A17" s="4"/>
      <c r="B17" s="4"/>
      <c r="C17" s="4"/>
      <c r="D17" s="20"/>
      <c r="E17" s="20"/>
      <c r="F17" s="20"/>
    </row>
    <row r="18" spans="1:6" ht="15">
      <c r="A18" s="4" t="s">
        <v>108</v>
      </c>
      <c r="B18" s="4"/>
      <c r="C18" s="4"/>
      <c r="D18" s="80">
        <f>SUM(D13:D16)</f>
        <v>890</v>
      </c>
      <c r="E18" s="80"/>
      <c r="F18" s="80">
        <f>SUM(F13:F16)</f>
        <v>1616</v>
      </c>
    </row>
    <row r="19" spans="1:6" ht="15">
      <c r="A19" s="4"/>
      <c r="B19" s="4"/>
      <c r="C19" s="4"/>
      <c r="D19" s="20"/>
      <c r="E19" s="20"/>
      <c r="F19" s="20"/>
    </row>
    <row r="20" spans="1:6" ht="15">
      <c r="A20" s="4" t="s">
        <v>109</v>
      </c>
      <c r="B20" s="4"/>
      <c r="C20" s="4"/>
      <c r="D20" s="20"/>
      <c r="E20" s="20"/>
      <c r="F20" s="20"/>
    </row>
    <row r="21" spans="1:6" ht="15">
      <c r="A21" s="4"/>
      <c r="B21" s="4" t="s">
        <v>110</v>
      </c>
      <c r="C21" s="4"/>
      <c r="D21" s="20">
        <v>-2850</v>
      </c>
      <c r="E21" s="20"/>
      <c r="F21" s="20">
        <v>9062</v>
      </c>
    </row>
    <row r="22" spans="1:6" ht="15">
      <c r="A22" s="4"/>
      <c r="B22" s="4" t="s">
        <v>111</v>
      </c>
      <c r="C22" s="4"/>
      <c r="D22" s="78">
        <v>442</v>
      </c>
      <c r="E22" s="79"/>
      <c r="F22" s="78">
        <v>-7314</v>
      </c>
    </row>
    <row r="23" spans="1:6" ht="15">
      <c r="A23" s="4"/>
      <c r="B23" s="4"/>
      <c r="C23" s="4"/>
      <c r="D23" s="20"/>
      <c r="E23" s="20"/>
      <c r="F23" s="20"/>
    </row>
    <row r="24" spans="1:6" ht="15">
      <c r="A24" s="4" t="s">
        <v>112</v>
      </c>
      <c r="B24" s="4"/>
      <c r="C24" s="4"/>
      <c r="D24" s="80">
        <f>SUM(D18:D22)</f>
        <v>-1518</v>
      </c>
      <c r="E24" s="80"/>
      <c r="F24" s="80">
        <f>SUM(F18:F22)</f>
        <v>3364</v>
      </c>
    </row>
    <row r="25" spans="1:6" ht="15">
      <c r="A25" s="4"/>
      <c r="B25" s="4" t="s">
        <v>113</v>
      </c>
      <c r="C25" s="4"/>
      <c r="D25" s="20">
        <v>0</v>
      </c>
      <c r="E25" s="20"/>
      <c r="F25" s="20">
        <v>0</v>
      </c>
    </row>
    <row r="26" spans="1:6" ht="15">
      <c r="A26" s="4"/>
      <c r="B26" s="4" t="s">
        <v>114</v>
      </c>
      <c r="C26" s="4"/>
      <c r="D26" s="20">
        <v>-22</v>
      </c>
      <c r="E26" s="20"/>
      <c r="F26" s="20">
        <v>-26</v>
      </c>
    </row>
    <row r="27" spans="1:6" ht="15">
      <c r="A27" s="4"/>
      <c r="B27" s="4" t="s">
        <v>115</v>
      </c>
      <c r="C27" s="4"/>
      <c r="D27" s="20">
        <v>0</v>
      </c>
      <c r="E27" s="20"/>
      <c r="F27" s="20">
        <v>0</v>
      </c>
    </row>
    <row r="28" spans="1:6" ht="15">
      <c r="A28" s="4"/>
      <c r="B28" s="4"/>
      <c r="C28" s="4"/>
      <c r="D28" s="20"/>
      <c r="E28" s="79"/>
      <c r="F28" s="20"/>
    </row>
    <row r="29" spans="1:6" ht="15.75" thickBot="1">
      <c r="A29" s="4" t="s">
        <v>116</v>
      </c>
      <c r="B29" s="4"/>
      <c r="C29" s="4"/>
      <c r="D29" s="81">
        <f>SUM(D24:D28)</f>
        <v>-1540</v>
      </c>
      <c r="E29" s="82"/>
      <c r="F29" s="81">
        <f>SUM(F24:F28)</f>
        <v>3338</v>
      </c>
    </row>
    <row r="30" spans="1:6" ht="15">
      <c r="A30" s="4"/>
      <c r="B30" s="4"/>
      <c r="C30" s="4"/>
      <c r="D30" s="20"/>
      <c r="E30" s="20"/>
      <c r="F30" s="20"/>
    </row>
    <row r="31" spans="1:6" ht="15.75">
      <c r="A31" s="6" t="s">
        <v>117</v>
      </c>
      <c r="B31" s="4"/>
      <c r="C31" s="4"/>
      <c r="D31" s="20"/>
      <c r="E31" s="20"/>
      <c r="F31" s="20"/>
    </row>
    <row r="32" spans="1:6" ht="15">
      <c r="A32" s="4"/>
      <c r="B32" s="4"/>
      <c r="C32" s="4"/>
      <c r="D32" s="20"/>
      <c r="E32" s="20"/>
      <c r="F32" s="20"/>
    </row>
    <row r="33" spans="1:6" ht="15.75" thickBot="1">
      <c r="A33" s="4" t="s">
        <v>118</v>
      </c>
      <c r="B33" s="4"/>
      <c r="C33" s="4"/>
      <c r="D33" s="83">
        <v>-835</v>
      </c>
      <c r="E33" s="82"/>
      <c r="F33" s="83">
        <v>130</v>
      </c>
    </row>
    <row r="34" spans="1:6" ht="15">
      <c r="A34" s="4"/>
      <c r="B34" s="4"/>
      <c r="C34" s="4"/>
      <c r="D34" s="20"/>
      <c r="E34" s="20"/>
      <c r="F34" s="20"/>
    </row>
    <row r="35" spans="1:6" ht="15.75">
      <c r="A35" s="6" t="s">
        <v>119</v>
      </c>
      <c r="B35" s="4"/>
      <c r="C35" s="4"/>
      <c r="D35" s="20"/>
      <c r="E35" s="20"/>
      <c r="F35" s="20"/>
    </row>
    <row r="36" spans="1:6" ht="15">
      <c r="A36" s="4"/>
      <c r="B36" s="4"/>
      <c r="C36" s="4"/>
      <c r="D36" s="20"/>
      <c r="E36" s="20"/>
      <c r="F36" s="20"/>
    </row>
    <row r="37" spans="1:6" ht="15.75" thickBot="1">
      <c r="A37" s="4" t="s">
        <v>120</v>
      </c>
      <c r="B37" s="4"/>
      <c r="C37" s="4"/>
      <c r="D37" s="83">
        <v>344</v>
      </c>
      <c r="E37" s="82"/>
      <c r="F37" s="83">
        <v>0</v>
      </c>
    </row>
    <row r="38" spans="1:6" ht="15">
      <c r="A38" s="4"/>
      <c r="B38" s="4"/>
      <c r="C38" s="4"/>
      <c r="D38" s="20"/>
      <c r="E38" s="20"/>
      <c r="F38" s="20"/>
    </row>
    <row r="39" spans="1:6" ht="15">
      <c r="A39" s="4" t="s">
        <v>121</v>
      </c>
      <c r="B39" s="4"/>
      <c r="C39" s="4"/>
      <c r="D39" s="80">
        <f>D29+D33+D37</f>
        <v>-2031</v>
      </c>
      <c r="E39" s="80"/>
      <c r="F39" s="80">
        <v>3468</v>
      </c>
    </row>
    <row r="40" spans="1:6" ht="15">
      <c r="A40" s="4" t="s">
        <v>122</v>
      </c>
      <c r="B40" s="4"/>
      <c r="C40" s="4"/>
      <c r="D40" s="20">
        <v>12467</v>
      </c>
      <c r="E40" s="20"/>
      <c r="F40" s="20">
        <v>11807</v>
      </c>
    </row>
    <row r="41" spans="1:6" ht="15.75" thickBot="1">
      <c r="A41" s="4" t="s">
        <v>123</v>
      </c>
      <c r="B41" s="4"/>
      <c r="C41" s="4"/>
      <c r="D41" s="81">
        <f>SUM(D39:D40)</f>
        <v>10436</v>
      </c>
      <c r="E41" s="82"/>
      <c r="F41" s="81">
        <f>SUM(F39:F40)</f>
        <v>15275</v>
      </c>
    </row>
    <row r="42" spans="1:6" ht="15">
      <c r="A42" s="4"/>
      <c r="B42" s="4"/>
      <c r="C42" s="4"/>
      <c r="D42" s="82"/>
      <c r="E42" s="82"/>
      <c r="F42" s="82"/>
    </row>
    <row r="43" spans="1:5" ht="15">
      <c r="A43" s="4"/>
      <c r="B43" s="4"/>
      <c r="C43" s="4"/>
      <c r="D43" s="4"/>
      <c r="E43" s="4"/>
    </row>
    <row r="44" spans="1:6" ht="35.25" customHeight="1">
      <c r="A44" s="99" t="s">
        <v>124</v>
      </c>
      <c r="B44" s="100"/>
      <c r="C44" s="100"/>
      <c r="D44" s="100"/>
      <c r="E44" s="100"/>
      <c r="F44" s="100"/>
    </row>
    <row r="45" spans="1:5" ht="15">
      <c r="A45" s="4"/>
      <c r="B45" s="4"/>
      <c r="C45" s="4"/>
      <c r="D45" s="4"/>
      <c r="E45" s="4"/>
    </row>
    <row r="46" spans="3:6" ht="12.75">
      <c r="C46" s="27"/>
      <c r="D46" s="84"/>
      <c r="E46" s="27"/>
      <c r="F46" s="27"/>
    </row>
    <row r="47" spans="3:6" ht="12.75">
      <c r="C47" s="27"/>
      <c r="D47" s="13"/>
      <c r="E47" s="27"/>
      <c r="F47" s="27"/>
    </row>
    <row r="48" spans="3:6" ht="12.75">
      <c r="C48" s="27"/>
      <c r="D48" s="13"/>
      <c r="E48" s="27"/>
      <c r="F48" s="27"/>
    </row>
    <row r="49" spans="3:6" ht="12.75">
      <c r="C49" s="27"/>
      <c r="D49" s="13"/>
      <c r="E49" s="27"/>
      <c r="F49" s="27"/>
    </row>
    <row r="50" spans="3:6" ht="12.75">
      <c r="C50" s="27"/>
      <c r="D50" s="14"/>
      <c r="E50" s="27"/>
      <c r="F50" s="27"/>
    </row>
    <row r="51" spans="3:6" ht="12.75">
      <c r="C51" s="27"/>
      <c r="D51" s="13"/>
      <c r="E51" s="27"/>
      <c r="F51" s="27"/>
    </row>
    <row r="52" spans="3:6" ht="12.75">
      <c r="C52" s="27"/>
      <c r="D52" s="14"/>
      <c r="E52" s="27"/>
      <c r="F52" s="27"/>
    </row>
    <row r="53" spans="3:6" ht="12.75">
      <c r="C53" s="27"/>
      <c r="D53" s="13"/>
      <c r="E53" s="27"/>
      <c r="F53" s="27"/>
    </row>
    <row r="54" spans="3:6" ht="12.75">
      <c r="C54" s="27"/>
      <c r="D54" s="14"/>
      <c r="E54" s="27"/>
      <c r="F54" s="27"/>
    </row>
    <row r="55" spans="3:6" ht="12.75">
      <c r="C55" s="27"/>
      <c r="D55" s="13"/>
      <c r="E55" s="27"/>
      <c r="F55" s="27"/>
    </row>
    <row r="56" spans="3:6" ht="12.75">
      <c r="C56" s="27"/>
      <c r="D56" s="27"/>
      <c r="E56" s="27"/>
      <c r="F56" s="27"/>
    </row>
    <row r="57" spans="3:6" ht="12.75">
      <c r="C57" s="27"/>
      <c r="D57" s="27"/>
      <c r="E57" s="27"/>
      <c r="F57" s="27"/>
    </row>
    <row r="58" spans="3:6" ht="12.75">
      <c r="C58" s="27"/>
      <c r="D58" s="27"/>
      <c r="E58" s="27"/>
      <c r="F58" s="27"/>
    </row>
    <row r="59" spans="3:6" ht="12.75">
      <c r="C59" s="27"/>
      <c r="D59" s="27"/>
      <c r="E59" s="27"/>
      <c r="F59" s="27"/>
    </row>
  </sheetData>
  <sheetProtection/>
  <mergeCells count="4">
    <mergeCell ref="A44:F44"/>
    <mergeCell ref="A1:F1"/>
    <mergeCell ref="A2:F2"/>
    <mergeCell ref="A3:F3"/>
  </mergeCells>
  <printOptions/>
  <pageMargins left="0.75" right="0.75" top="0.75" bottom="0.75" header="0.5" footer="0.5"/>
  <pageSetup fitToHeight="1" fitToWidth="1" horizontalDpi="300" verticalDpi="300" orientation="portrait" paperSize="9" scale="87" r:id="rId1"/>
  <headerFooter alignWithMargins="0">
    <oddFooter>&amp;C-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Norzaini Bt</dc:creator>
  <cp:keywords/>
  <dc:description/>
  <cp:lastModifiedBy>Wai Ling</cp:lastModifiedBy>
  <cp:lastPrinted>2010-09-27T08:06:07Z</cp:lastPrinted>
  <dcterms:created xsi:type="dcterms:W3CDTF">2010-09-22T06:27:41Z</dcterms:created>
  <dcterms:modified xsi:type="dcterms:W3CDTF">2010-09-27T08:07:35Z</dcterms:modified>
  <cp:category/>
  <cp:version/>
  <cp:contentType/>
  <cp:contentStatus/>
</cp:coreProperties>
</file>